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en_skoroszyt"/>
  <mc:AlternateContent xmlns:mc="http://schemas.openxmlformats.org/markup-compatibility/2006">
    <mc:Choice Requires="x15">
      <x15ac:absPath xmlns:x15ac="http://schemas.microsoft.com/office/spreadsheetml/2010/11/ac" url="https://projektanalitykpl-my.sharepoint.com/personal/kamila_projektanalityk_pl/Documents/firma_Projekt_Analityk/_SZKOLENIA/_MO-200 Projekt Analityk/KURS/4. Formuły i funkcje/4.3. Funkcje matematyczne i statystyczne/"/>
    </mc:Choice>
  </mc:AlternateContent>
  <xr:revisionPtr revIDLastSave="2341" documentId="13_ncr:1_{160DB6A1-4B9A-4E5F-B014-E17588671D8B}" xr6:coauthVersionLast="47" xr6:coauthVersionMax="47" xr10:uidLastSave="{5434E8EC-822C-471E-88C7-0BE47A90963B}"/>
  <bookViews>
    <workbookView xWindow="-28935" yWindow="15" windowWidth="29070" windowHeight="15870" xr2:uid="{D4C8EFE2-F64A-4515-9DBA-BA7552277958}"/>
  </bookViews>
  <sheets>
    <sheet name="Funkcje mat. i stat." sheetId="74" r:id="rId1"/>
    <sheet name="Arkusz1" sheetId="75" r:id="rId2"/>
    <sheet name="Arkusz2" sheetId="76" r:id="rId3"/>
    <sheet name="1" sheetId="9" r:id="rId4"/>
    <sheet name="2" sheetId="69" r:id="rId5"/>
    <sheet name="3" sheetId="24" r:id="rId6"/>
    <sheet name="4" sheetId="73" r:id="rId7"/>
    <sheet name="5" sheetId="71" r:id="rId8"/>
    <sheet name="6" sheetId="72" r:id="rId9"/>
  </sheets>
  <definedNames>
    <definedName name="_xlnm._FilterDatabase" localSheetId="3" hidden="1">'1'!$A$8:$D$17</definedName>
    <definedName name="_xlnm._FilterDatabase" localSheetId="4" hidden="1">'2'!$B$6:$E$14</definedName>
    <definedName name="_xlnm._FilterDatabase" localSheetId="5" hidden="1">'3'!#REF!</definedName>
    <definedName name="_xlnm._FilterDatabase" localSheetId="6" hidden="1">'4'!#REF!</definedName>
    <definedName name="_xlnm._FilterDatabase" localSheetId="7" hidden="1">'5'!#REF!</definedName>
    <definedName name="_xlnm._FilterDatabase" localSheetId="8" hidden="1">'6'!#REF!</definedName>
    <definedName name="_xlnm._FilterDatabase" localSheetId="0" hidden="1">'Funkcje mat. i stat.'!#REF!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74" l="1"/>
  <c r="B12" i="74"/>
  <c r="B11" i="74"/>
  <c r="B10" i="74"/>
  <c r="B9" i="74"/>
  <c r="B8" i="74"/>
  <c r="B7" i="74"/>
  <c r="H6" i="71" l="1"/>
  <c r="H7" i="71"/>
  <c r="H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5" i="71"/>
  <c r="G6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5" i="71"/>
</calcChain>
</file>

<file path=xl/sharedStrings.xml><?xml version="1.0" encoding="utf-8"?>
<sst xmlns="http://schemas.openxmlformats.org/spreadsheetml/2006/main" count="468" uniqueCount="201">
  <si>
    <t>Imię</t>
  </si>
  <si>
    <t>Nazwisko</t>
  </si>
  <si>
    <t>Miasto</t>
  </si>
  <si>
    <t>Zarobki</t>
  </si>
  <si>
    <t>Karol</t>
  </si>
  <si>
    <t>Jan</t>
  </si>
  <si>
    <t>Małgorzata</t>
  </si>
  <si>
    <t>Maria</t>
  </si>
  <si>
    <t>Izabela</t>
  </si>
  <si>
    <t>Nowak</t>
  </si>
  <si>
    <t>Kowal</t>
  </si>
  <si>
    <t>Kot</t>
  </si>
  <si>
    <t>SUMA</t>
  </si>
  <si>
    <t>MIN</t>
  </si>
  <si>
    <t>MAX</t>
  </si>
  <si>
    <t>KRA</t>
  </si>
  <si>
    <t>Kod</t>
  </si>
  <si>
    <t>Szczyt</t>
  </si>
  <si>
    <t>Pasmo górskie</t>
  </si>
  <si>
    <t>KGP 01</t>
  </si>
  <si>
    <t>Rysy</t>
  </si>
  <si>
    <t>Tatry</t>
  </si>
  <si>
    <t>KGP 02</t>
  </si>
  <si>
    <t>Babia Góra</t>
  </si>
  <si>
    <t>Beskid Żywiecki</t>
  </si>
  <si>
    <t>KGP 03</t>
  </si>
  <si>
    <t>Śnieżka</t>
  </si>
  <si>
    <t>Karkonosze</t>
  </si>
  <si>
    <t>KGP 04</t>
  </si>
  <si>
    <t>Śnieżnik</t>
  </si>
  <si>
    <t>Masyw Śnieżnika</t>
  </si>
  <si>
    <t>KGP 05</t>
  </si>
  <si>
    <t>Tarnica</t>
  </si>
  <si>
    <t>Bieszczady</t>
  </si>
  <si>
    <t>KGP 06</t>
  </si>
  <si>
    <t>Turbacz</t>
  </si>
  <si>
    <t>Gorce</t>
  </si>
  <si>
    <t>KGP 07</t>
  </si>
  <si>
    <t>Radziejowa</t>
  </si>
  <si>
    <t>Beskid Sądecki</t>
  </si>
  <si>
    <t>KGP 08</t>
  </si>
  <si>
    <t>Skrzyczne</t>
  </si>
  <si>
    <t>Beskid Śląski</t>
  </si>
  <si>
    <t>KGP 09</t>
  </si>
  <si>
    <t>Mogielica</t>
  </si>
  <si>
    <t>Beskid Wyspowy</t>
  </si>
  <si>
    <t>KGP 10</t>
  </si>
  <si>
    <t>Wysoka Kopa</t>
  </si>
  <si>
    <t>Góry Izerskie</t>
  </si>
  <si>
    <t>KGP 11</t>
  </si>
  <si>
    <t>Rudawiec</t>
  </si>
  <si>
    <t>Góry Bialskie</t>
  </si>
  <si>
    <t>KGP 12</t>
  </si>
  <si>
    <t>Orlica</t>
  </si>
  <si>
    <t>Góry Orlickie</t>
  </si>
  <si>
    <t>KGP 13</t>
  </si>
  <si>
    <t>Wysoka</t>
  </si>
  <si>
    <t>Pieniny</t>
  </si>
  <si>
    <t>KGP 14</t>
  </si>
  <si>
    <t>Wielka Sowa</t>
  </si>
  <si>
    <t>Góry Sowie</t>
  </si>
  <si>
    <t>KGP 15</t>
  </si>
  <si>
    <t>Lackowa</t>
  </si>
  <si>
    <t>Beskid Niski</t>
  </si>
  <si>
    <t>KGP 16</t>
  </si>
  <si>
    <t>Kowadło</t>
  </si>
  <si>
    <t>Góry Złote</t>
  </si>
  <si>
    <t>KGP 17</t>
  </si>
  <si>
    <t>Jagodna</t>
  </si>
  <si>
    <t>Góry Bystrzyckie</t>
  </si>
  <si>
    <t>KGP 18</t>
  </si>
  <si>
    <t>Skalnik</t>
  </si>
  <si>
    <t>Rudawy Janowickie</t>
  </si>
  <si>
    <t>KGP 19</t>
  </si>
  <si>
    <t>Waligóra</t>
  </si>
  <si>
    <t>Góry Kamienne</t>
  </si>
  <si>
    <t>KGP 20</t>
  </si>
  <si>
    <t>Czupel</t>
  </si>
  <si>
    <t>Beskid Mały</t>
  </si>
  <si>
    <t>KGP 21</t>
  </si>
  <si>
    <t>Szczeliniec Wielki</t>
  </si>
  <si>
    <t>Góry Stołowe</t>
  </si>
  <si>
    <t>KGP 22</t>
  </si>
  <si>
    <t>Lubomir</t>
  </si>
  <si>
    <t>Beskid Makowski</t>
  </si>
  <si>
    <t>KGP 23</t>
  </si>
  <si>
    <t>Biskupia Kopa</t>
  </si>
  <si>
    <t>Góry Opawskie</t>
  </si>
  <si>
    <t>KGP 24</t>
  </si>
  <si>
    <t>Borowa</t>
  </si>
  <si>
    <t>Góry Wałbrzyskie</t>
  </si>
  <si>
    <t>KGP 25</t>
  </si>
  <si>
    <t>Kłodzka Góra</t>
  </si>
  <si>
    <t>Góry Bardzkie</t>
  </si>
  <si>
    <t>KGP 26</t>
  </si>
  <si>
    <t>Skopiec</t>
  </si>
  <si>
    <t>Góry Kaczawskie</t>
  </si>
  <si>
    <t>KGP 27</t>
  </si>
  <si>
    <t>Ślęża</t>
  </si>
  <si>
    <t>Masyw Ślęży</t>
  </si>
  <si>
    <t>KGP 28</t>
  </si>
  <si>
    <t>Łysica</t>
  </si>
  <si>
    <t>Góry Świętokrzyskie</t>
  </si>
  <si>
    <r>
      <t xml:space="preserve">Zad.1. </t>
    </r>
    <r>
      <rPr>
        <sz val="14"/>
        <color theme="1"/>
        <rFont val="Calibri"/>
        <family val="2"/>
        <charset val="238"/>
        <scheme val="minor"/>
      </rPr>
      <t>Uzupełnij statystyki.</t>
    </r>
  </si>
  <si>
    <t>Data zdobycia</t>
  </si>
  <si>
    <t>Ilość wszystkich szczytów</t>
  </si>
  <si>
    <t>Ilość zdobytych</t>
  </si>
  <si>
    <t>% zdobytych</t>
  </si>
  <si>
    <t>Najwyższy szczyt</t>
  </si>
  <si>
    <t>Najniższy szczyt</t>
  </si>
  <si>
    <t>Wysokość</t>
  </si>
  <si>
    <t>Suma</t>
  </si>
  <si>
    <t>RZE</t>
  </si>
  <si>
    <t>WAW</t>
  </si>
  <si>
    <t>Średnia</t>
  </si>
  <si>
    <t>Wartość 
najmniejsza</t>
  </si>
  <si>
    <t>Wartość 
największa</t>
  </si>
  <si>
    <t>Wzrost</t>
  </si>
  <si>
    <t>Piotr</t>
  </si>
  <si>
    <t>Krzysztof</t>
  </si>
  <si>
    <t>Wiktoria</t>
  </si>
  <si>
    <t>Natalia</t>
  </si>
  <si>
    <t>Monika</t>
  </si>
  <si>
    <t>Paweł</t>
  </si>
  <si>
    <t>Aleksandra</t>
  </si>
  <si>
    <t>Emilia</t>
  </si>
  <si>
    <t>Julia</t>
  </si>
  <si>
    <t>Krystyna</t>
  </si>
  <si>
    <t>Marta</t>
  </si>
  <si>
    <t>Karolina</t>
  </si>
  <si>
    <t>Marcin</t>
  </si>
  <si>
    <t>Zuzanna</t>
  </si>
  <si>
    <t>Anna</t>
  </si>
  <si>
    <t>Magdalena</t>
  </si>
  <si>
    <t>Sebastian</t>
  </si>
  <si>
    <t>ŚREDNIA</t>
  </si>
  <si>
    <t>Olga</t>
  </si>
  <si>
    <t>Weronika</t>
  </si>
  <si>
    <t>Antoni</t>
  </si>
  <si>
    <t>funkcje matematyczne i statystyczne</t>
  </si>
  <si>
    <r>
      <t xml:space="preserve">Zad.1. </t>
    </r>
    <r>
      <rPr>
        <sz val="14"/>
        <color theme="1"/>
        <rFont val="Calibri"/>
        <family val="2"/>
        <charset val="238"/>
        <scheme val="minor"/>
      </rPr>
      <t>Uzupełnij statystyki: suma, średnia, max i min.</t>
    </r>
  </si>
  <si>
    <t>Pozostało do zdobycia</t>
  </si>
  <si>
    <t>Imię Nazwisko</t>
  </si>
  <si>
    <t>Wynagrodzenie</t>
  </si>
  <si>
    <t>% Premii</t>
  </si>
  <si>
    <t>Premia</t>
  </si>
  <si>
    <t>Ile wynosi największa premia?</t>
  </si>
  <si>
    <t>Ile wynosi najmniejsza premia?</t>
  </si>
  <si>
    <t>Ile wynosi średnia premia?</t>
  </si>
  <si>
    <t>Kolumna % Premii</t>
  </si>
  <si>
    <t>Kolumna Premia</t>
  </si>
  <si>
    <t>Zuzanna NOWAK</t>
  </si>
  <si>
    <t>Julia KOWALSKA</t>
  </si>
  <si>
    <t>Zofia WIŚNIEWSKA</t>
  </si>
  <si>
    <t>Maja WÓJCIK</t>
  </si>
  <si>
    <t>Hanna KOWALCZYK</t>
  </si>
  <si>
    <t>Lena KAMIŃSKA</t>
  </si>
  <si>
    <t>Alicja LEWANDOWSKA</t>
  </si>
  <si>
    <t>Antoni NOWAK</t>
  </si>
  <si>
    <t>Jan KOWALSKI</t>
  </si>
  <si>
    <t>Jakub WIŚNIEWSKI</t>
  </si>
  <si>
    <t>Aleksander WÓJCIK</t>
  </si>
  <si>
    <t>Szymon KOWALCZYK</t>
  </si>
  <si>
    <t>Franciszek KAMIŃSKI</t>
  </si>
  <si>
    <t>Filip LEWANDOWSKI</t>
  </si>
  <si>
    <t>Mikołaj ZIELIŃSKI</t>
  </si>
  <si>
    <t>Wojciech SZYMAŃSKI</t>
  </si>
  <si>
    <t>Adam WOŹNIAK</t>
  </si>
  <si>
    <t>Kacper DĄBROWSKI</t>
  </si>
  <si>
    <t>Pierwszy szczyt</t>
  </si>
  <si>
    <t>Ostatni szczyt</t>
  </si>
  <si>
    <t>brak premii</t>
  </si>
  <si>
    <t>Ile osób znajduje się w zestawieniu?</t>
  </si>
  <si>
    <t>Ile osób dostało premię?</t>
  </si>
  <si>
    <t>Ile osób nie dostało premii?</t>
  </si>
  <si>
    <r>
      <t xml:space="preserve">SPOSÓB 2 - </t>
    </r>
    <r>
      <rPr>
        <sz val="14"/>
        <color rgb="FFFF0000"/>
        <rFont val="Calibri"/>
        <family val="2"/>
        <charset val="238"/>
        <scheme val="minor"/>
      </rPr>
      <t>wpisywanie funkcji</t>
    </r>
  </si>
  <si>
    <r>
      <t xml:space="preserve">SPOSÓB 1 - </t>
    </r>
    <r>
      <rPr>
        <sz val="14"/>
        <color rgb="FFFF0000"/>
        <rFont val="Calibri"/>
        <family val="2"/>
        <charset val="238"/>
        <scheme val="minor"/>
      </rPr>
      <t>autosumowanie</t>
    </r>
  </si>
  <si>
    <t>wybierz wersję językową:</t>
  </si>
  <si>
    <t>PL</t>
  </si>
  <si>
    <t>Język polski</t>
  </si>
  <si>
    <t>Język angielski</t>
  </si>
  <si>
    <t>Funkcja</t>
  </si>
  <si>
    <t>Opis</t>
  </si>
  <si>
    <t>Zwraca liczbę pustych komórek w zakresie.</t>
  </si>
  <si>
    <t>Zlicza wartości znajdujące się na liście argumentów.</t>
  </si>
  <si>
    <t>Zlicza liczby znajdujące się na liście argumentów.</t>
  </si>
  <si>
    <t>Zwraca minimalną wartość z listy argumentów.</t>
  </si>
  <si>
    <t>Zwraca maksymalną wartość listy argumentów.</t>
  </si>
  <si>
    <t>Zwraca wartość średnią argumentów.</t>
  </si>
  <si>
    <t>Zwraca sumę argumentów.</t>
  </si>
  <si>
    <t>ILE.LICZB</t>
  </si>
  <si>
    <t>ILE.NIEPUSTYCH</t>
  </si>
  <si>
    <t>LICZ.PUSTE</t>
  </si>
  <si>
    <t>SUM</t>
  </si>
  <si>
    <t>AVERAGE</t>
  </si>
  <si>
    <t>COUNT</t>
  </si>
  <si>
    <t>COUNTA</t>
  </si>
  <si>
    <t>COUNTBLANK</t>
  </si>
  <si>
    <t>1 sposób</t>
  </si>
  <si>
    <t>2 sposób</t>
  </si>
  <si>
    <t>3 sposób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</si>
</sst>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36"/>
      <color theme="1"/>
      <name val="Vidaloka 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6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2"/>
      <color theme="4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0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01">
    <xf numFmtId="0" fontId="0" fillId="0" borderId="0" xfId="0"/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left" vertical="center" indent="13"/>
    </xf>
    <xf numFmtId="0" fontId="3" fillId="2" borderId="0" xfId="0" applyFont="1" applyFill="1"/>
    <xf numFmtId="0" fontId="7" fillId="2" borderId="0" xfId="0" applyFont="1" applyFill="1" applyAlignment="1">
      <alignment vertical="center"/>
    </xf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0" fontId="9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/>
    <xf numFmtId="0" fontId="0" fillId="0" borderId="1" xfId="0" applyFont="1" applyBorder="1"/>
    <xf numFmtId="0" fontId="10" fillId="0" borderId="0" xfId="0" applyFont="1"/>
    <xf numFmtId="0" fontId="0" fillId="0" borderId="6" xfId="0" applyFont="1" applyBorder="1"/>
    <xf numFmtId="0" fontId="5" fillId="6" borderId="8" xfId="0" applyFont="1" applyFill="1" applyBorder="1"/>
    <xf numFmtId="0" fontId="5" fillId="6" borderId="10" xfId="0" applyFont="1" applyFill="1" applyBorder="1"/>
    <xf numFmtId="0" fontId="5" fillId="6" borderId="12" xfId="0" applyFont="1" applyFill="1" applyBorder="1"/>
    <xf numFmtId="0" fontId="0" fillId="0" borderId="4" xfId="0" applyFont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42" fontId="4" fillId="9" borderId="5" xfId="2" applyFont="1" applyFill="1" applyBorder="1"/>
    <xf numFmtId="42" fontId="4" fillId="9" borderId="7" xfId="2" applyFont="1" applyFill="1" applyBorder="1"/>
    <xf numFmtId="0" fontId="4" fillId="9" borderId="5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/>
    <xf numFmtId="14" fontId="13" fillId="0" borderId="0" xfId="0" applyNumberFormat="1" applyFont="1" applyAlignment="1"/>
    <xf numFmtId="14" fontId="13" fillId="0" borderId="0" xfId="0" applyNumberFormat="1" applyFont="1" applyFill="1" applyAlignment="1"/>
    <xf numFmtId="0" fontId="14" fillId="7" borderId="3" xfId="0" applyFont="1" applyFill="1" applyBorder="1" applyAlignment="1">
      <alignment wrapText="1"/>
    </xf>
    <xf numFmtId="0" fontId="10" fillId="5" borderId="2" xfId="0" applyFont="1" applyFill="1" applyBorder="1"/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top"/>
    </xf>
    <xf numFmtId="3" fontId="0" fillId="6" borderId="17" xfId="0" applyNumberForma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3" fontId="13" fillId="0" borderId="0" xfId="3" applyFont="1" applyAlignment="1"/>
    <xf numFmtId="9" fontId="13" fillId="0" borderId="0" xfId="5" applyFont="1" applyAlignment="1"/>
    <xf numFmtId="4" fontId="13" fillId="0" borderId="0" xfId="0" applyNumberFormat="1" applyFont="1" applyAlignment="1"/>
    <xf numFmtId="0" fontId="14" fillId="11" borderId="0" xfId="0" applyFont="1" applyFill="1" applyBorder="1" applyAlignment="1">
      <alignment wrapText="1"/>
    </xf>
    <xf numFmtId="0" fontId="10" fillId="4" borderId="2" xfId="0" applyFont="1" applyFill="1" applyBorder="1"/>
    <xf numFmtId="0" fontId="17" fillId="12" borderId="20" xfId="0" applyFont="1" applyFill="1" applyBorder="1" applyAlignment="1"/>
    <xf numFmtId="9" fontId="17" fillId="12" borderId="20" xfId="5" applyNumberFormat="1" applyFont="1" applyFill="1" applyBorder="1" applyAlignment="1"/>
    <xf numFmtId="0" fontId="17" fillId="12" borderId="0" xfId="0" applyFont="1" applyFill="1" applyAlignment="1"/>
    <xf numFmtId="9" fontId="17" fillId="12" borderId="0" xfId="5" applyNumberFormat="1" applyFont="1" applyFill="1" applyAlignment="1"/>
    <xf numFmtId="0" fontId="17" fillId="12" borderId="21" xfId="0" applyFont="1" applyFill="1" applyBorder="1" applyAlignment="1"/>
    <xf numFmtId="9" fontId="17" fillId="12" borderId="21" xfId="5" applyNumberFormat="1" applyFont="1" applyFill="1" applyBorder="1" applyAlignment="1"/>
    <xf numFmtId="0" fontId="18" fillId="12" borderId="0" xfId="0" applyFont="1" applyFill="1" applyAlignment="1"/>
    <xf numFmtId="0" fontId="16" fillId="4" borderId="20" xfId="0" applyFont="1" applyFill="1" applyBorder="1" applyAlignment="1">
      <alignment horizontal="center" vertical="center"/>
    </xf>
    <xf numFmtId="44" fontId="17" fillId="0" borderId="20" xfId="4" applyFont="1" applyBorder="1" applyAlignment="1"/>
    <xf numFmtId="44" fontId="17" fillId="0" borderId="0" xfId="4" applyFont="1" applyAlignment="1"/>
    <xf numFmtId="44" fontId="17" fillId="0" borderId="21" xfId="4" applyFont="1" applyBorder="1" applyAlignment="1"/>
    <xf numFmtId="0" fontId="17" fillId="12" borderId="0" xfId="0" applyFont="1" applyFill="1" applyBorder="1" applyAlignment="1"/>
    <xf numFmtId="44" fontId="17" fillId="0" borderId="0" xfId="4" applyFont="1" applyBorder="1" applyAlignment="1"/>
    <xf numFmtId="9" fontId="17" fillId="12" borderId="0" xfId="5" applyNumberFormat="1" applyFont="1" applyFill="1" applyBorder="1" applyAlignment="1"/>
    <xf numFmtId="0" fontId="10" fillId="13" borderId="2" xfId="0" applyFont="1" applyFill="1" applyBorder="1"/>
    <xf numFmtId="14" fontId="10" fillId="13" borderId="2" xfId="0" applyNumberFormat="1" applyFont="1" applyFill="1" applyBorder="1"/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3" fillId="10" borderId="25" xfId="0" applyFont="1" applyFill="1" applyBorder="1" applyAlignment="1"/>
    <xf numFmtId="14" fontId="13" fillId="10" borderId="26" xfId="0" applyNumberFormat="1" applyFont="1" applyFill="1" applyBorder="1" applyAlignment="1"/>
    <xf numFmtId="0" fontId="13" fillId="0" borderId="23" xfId="0" applyFont="1" applyBorder="1" applyAlignment="1"/>
    <xf numFmtId="14" fontId="13" fillId="0" borderId="24" xfId="0" applyNumberFormat="1" applyFont="1" applyBorder="1" applyAlignment="1"/>
    <xf numFmtId="0" fontId="13" fillId="10" borderId="23" xfId="0" applyFont="1" applyFill="1" applyBorder="1" applyAlignment="1"/>
    <xf numFmtId="14" fontId="13" fillId="10" borderId="24" xfId="0" applyNumberFormat="1" applyFont="1" applyFill="1" applyBorder="1" applyAlignment="1"/>
    <xf numFmtId="0" fontId="13" fillId="0" borderId="27" xfId="0" applyFont="1" applyBorder="1" applyAlignment="1"/>
    <xf numFmtId="14" fontId="13" fillId="0" borderId="22" xfId="0" applyNumberFormat="1" applyFont="1" applyBorder="1" applyAlignment="1"/>
    <xf numFmtId="0" fontId="6" fillId="2" borderId="0" xfId="0" quotePrefix="1" applyFont="1" applyFill="1" applyAlignment="1">
      <alignment vertical="center"/>
    </xf>
    <xf numFmtId="42" fontId="4" fillId="8" borderId="9" xfId="2" applyFont="1" applyFill="1" applyBorder="1" applyAlignment="1">
      <alignment horizontal="center" vertical="center"/>
    </xf>
    <xf numFmtId="42" fontId="4" fillId="8" borderId="11" xfId="2" applyFont="1" applyFill="1" applyBorder="1" applyAlignment="1">
      <alignment horizontal="center" vertical="center"/>
    </xf>
    <xf numFmtId="42" fontId="4" fillId="8" borderId="13" xfId="2" applyFont="1" applyFill="1" applyBorder="1" applyAlignment="1">
      <alignment horizontal="center" vertical="center"/>
    </xf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horizontal="left" vertical="center" indent="13"/>
      <protection hidden="1"/>
    </xf>
    <xf numFmtId="0" fontId="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3" borderId="0" xfId="6" applyFill="1" applyProtection="1">
      <protection hidden="1"/>
    </xf>
    <xf numFmtId="0" fontId="24" fillId="3" borderId="0" xfId="6" applyFont="1" applyFill="1" applyProtection="1">
      <protection hidden="1"/>
    </xf>
    <xf numFmtId="0" fontId="25" fillId="3" borderId="0" xfId="6" applyFont="1" applyFill="1" applyAlignment="1" applyProtection="1">
      <alignment vertical="center"/>
      <protection hidden="1"/>
    </xf>
    <xf numFmtId="0" fontId="26" fillId="4" borderId="28" xfId="6" applyFont="1" applyFill="1" applyBorder="1" applyAlignment="1" applyProtection="1">
      <alignment horizontal="left" vertical="center"/>
      <protection locked="0" hidden="1"/>
    </xf>
    <xf numFmtId="0" fontId="8" fillId="3" borderId="0" xfId="6" applyFill="1" applyAlignment="1" applyProtection="1">
      <alignment horizontal="left" vertical="center"/>
      <protection hidden="1"/>
    </xf>
    <xf numFmtId="0" fontId="27" fillId="14" borderId="0" xfId="0" quotePrefix="1" applyFont="1" applyFill="1" applyAlignment="1" applyProtection="1">
      <alignment horizontal="left" vertical="center"/>
      <protection hidden="1"/>
    </xf>
    <xf numFmtId="0" fontId="20" fillId="3" borderId="0" xfId="6" applyFont="1" applyFill="1" applyAlignment="1" applyProtection="1">
      <alignment horizontal="left" vertical="center"/>
      <protection hidden="1"/>
    </xf>
    <xf numFmtId="0" fontId="15" fillId="0" borderId="0" xfId="0" quotePrefix="1" applyFont="1" applyAlignment="1" applyProtection="1">
      <alignment horizontal="left" vertical="center"/>
      <protection hidden="1"/>
    </xf>
    <xf numFmtId="0" fontId="15" fillId="4" borderId="0" xfId="0" quotePrefix="1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0" fillId="14" borderId="1" xfId="0" applyFill="1" applyBorder="1"/>
    <xf numFmtId="0" fontId="0" fillId="0" borderId="1" xfId="0" applyBorder="1"/>
    <xf numFmtId="0" fontId="29" fillId="0" borderId="0" xfId="0" applyFont="1"/>
    <xf numFmtId="0" fontId="23" fillId="2" borderId="0" xfId="0" quotePrefix="1" applyFont="1" applyFill="1" applyAlignment="1" applyProtection="1">
      <alignment horizontal="center" vertical="center"/>
      <protection hidden="1"/>
    </xf>
    <xf numFmtId="0" fontId="6" fillId="2" borderId="0" xfId="0" quotePrefix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</cellXfs>
  <cellStyles count="7">
    <cellStyle name="Dziesiętny" xfId="3" builtinId="3"/>
    <cellStyle name="Normalny" xfId="0" builtinId="0"/>
    <cellStyle name="Normalny 2" xfId="1" xr:uid="{CB9B914A-6FAB-40A0-A26A-592CF9C4739F}"/>
    <cellStyle name="Normalny 2 2" xfId="6" xr:uid="{CE831D79-C53C-41AD-9574-62E15481C3E7}"/>
    <cellStyle name="Procentowy" xfId="5" builtinId="5"/>
    <cellStyle name="Walutowy" xfId="4" builtinId="4"/>
    <cellStyle name="Walutowy [0]" xfId="2" builtinId="7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4" formatCode="#,##0.00"/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none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1460833</xdr:colOff>
      <xdr:row>0</xdr:row>
      <xdr:rowOff>129020</xdr:rowOff>
    </xdr:from>
    <xdr:to>
      <xdr:col>2</xdr:col>
      <xdr:colOff>3294739</xdr:colOff>
      <xdr:row>0</xdr:row>
      <xdr:rowOff>817418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48D5E-5733-453D-9A83-AAC69301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1383" y="129020"/>
          <a:ext cx="4205631" cy="688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549110</xdr:colOff>
      <xdr:row>0</xdr:row>
      <xdr:rowOff>63841</xdr:rowOff>
    </xdr:from>
    <xdr:to>
      <xdr:col>3</xdr:col>
      <xdr:colOff>554258</xdr:colOff>
      <xdr:row>0</xdr:row>
      <xdr:rowOff>576635</xdr:rowOff>
    </xdr:to>
    <xdr:pic>
      <xdr:nvPicPr>
        <xdr:cNvPr id="8" name="Obraz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C3B65-3D84-412C-BAB2-702C6E55D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110" y="63841"/>
          <a:ext cx="3226330" cy="512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478772</xdr:colOff>
      <xdr:row>0</xdr:row>
      <xdr:rowOff>45724</xdr:rowOff>
    </xdr:from>
    <xdr:to>
      <xdr:col>4</xdr:col>
      <xdr:colOff>483920</xdr:colOff>
      <xdr:row>0</xdr:row>
      <xdr:rowOff>558518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76B34-0D2C-4823-A676-A84796FD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972" y="45724"/>
          <a:ext cx="3223133" cy="5127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574510</xdr:colOff>
      <xdr:row>0</xdr:row>
      <xdr:rowOff>60378</xdr:rowOff>
    </xdr:from>
    <xdr:to>
      <xdr:col>5</xdr:col>
      <xdr:colOff>141508</xdr:colOff>
      <xdr:row>0</xdr:row>
      <xdr:rowOff>573172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3EE26B-3017-409C-B949-BDBFF35C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5060" y="60378"/>
          <a:ext cx="3230948" cy="5127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574510</xdr:colOff>
      <xdr:row>0</xdr:row>
      <xdr:rowOff>60378</xdr:rowOff>
    </xdr:from>
    <xdr:to>
      <xdr:col>5</xdr:col>
      <xdr:colOff>141508</xdr:colOff>
      <xdr:row>0</xdr:row>
      <xdr:rowOff>573172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E6362-93D6-4639-AB1F-580582948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3790" y="60378"/>
          <a:ext cx="3232218" cy="5127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199860</xdr:colOff>
      <xdr:row>0</xdr:row>
      <xdr:rowOff>41328</xdr:rowOff>
    </xdr:from>
    <xdr:to>
      <xdr:col>3</xdr:col>
      <xdr:colOff>1214658</xdr:colOff>
      <xdr:row>0</xdr:row>
      <xdr:rowOff>554122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C4139-EDCC-4455-A0F1-320D4225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9360" y="41328"/>
          <a:ext cx="3230948" cy="5127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91910</xdr:colOff>
      <xdr:row>0</xdr:row>
      <xdr:rowOff>60378</xdr:rowOff>
    </xdr:from>
    <xdr:to>
      <xdr:col>1</xdr:col>
      <xdr:colOff>859058</xdr:colOff>
      <xdr:row>0</xdr:row>
      <xdr:rowOff>573172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AD16E-CA17-4FAC-9346-BD09EB645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10" y="60378"/>
          <a:ext cx="3230948" cy="5127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041F77-97E7-4176-BC07-F58A6F41854C}" name="SzczytyGórskie" displayName="SzczytyGórskie" ref="D5:H33" totalsRowShown="0" headerRowDxfId="13" dataDxfId="12">
  <sortState xmlns:xlrd2="http://schemas.microsoft.com/office/spreadsheetml/2017/richdata2" ref="D6:H33">
    <sortCondition ref="D5:D33"/>
  </sortState>
  <tableColumns count="5">
    <tableColumn id="1" xr3:uid="{54C0696D-6CCE-45DB-B176-189AB47E76A7}" name="Kod" dataDxfId="11"/>
    <tableColumn id="2" xr3:uid="{FBD3D2A5-1DFB-4538-BDFC-B241DFF41DA5}" name="Szczyt" dataDxfId="10"/>
    <tableColumn id="3" xr3:uid="{608A78A4-BB42-42A5-84A2-9ADE14478F53}" name="Pasmo górskie" dataDxfId="9"/>
    <tableColumn id="4" xr3:uid="{C8321D47-F1AC-4420-B6F7-BA0FFCD15FAD}" name="Wysokość" dataDxfId="8"/>
    <tableColumn id="5" xr3:uid="{40C45BA2-D109-49C7-A241-D68030FCEDBF}" name="Data zdobycia" dataDxfId="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A8401D-0722-49F4-9F18-7A0F79E3F722}" name="Premie" displayName="Premie" ref="D4:H22" totalsRowShown="0" headerRowDxfId="6" dataDxfId="5">
  <sortState xmlns:xlrd2="http://schemas.microsoft.com/office/spreadsheetml/2017/richdata2" ref="D5:G22">
    <sortCondition ref="F4:F22"/>
  </sortState>
  <tableColumns count="5">
    <tableColumn id="4" xr3:uid="{199A78DF-02AB-4121-ABAA-A028CDA4C425}" name="Imię Nazwisko" dataDxfId="4"/>
    <tableColumn id="1" xr3:uid="{EDF9EEBD-43EB-42F5-8CB2-B82FBF80C62B}" name="Wynagrodzenie" dataDxfId="3" dataCellStyle="Dziesiętny"/>
    <tableColumn id="2" xr3:uid="{3384CC9E-662B-45B2-8268-EE6C6327755C}" name="% Premii" dataDxfId="2" dataCellStyle="Procentowy"/>
    <tableColumn id="3" xr3:uid="{9A9CD125-9907-4ACE-90EF-6A7FBF3BFC5F}" name="Premia" dataDxfId="1">
      <calculatedColumnFormula>Premie[[#This Row],[Wynagrodzenie]]*Premie[[#This Row],[% Premii]]</calculatedColumnFormula>
    </tableColumn>
    <tableColumn id="5" xr3:uid="{4B5F21A0-286E-4F7D-B232-90A5B50F62E6}" name="Suma" dataDxfId="0">
      <calculatedColumnFormula>SUM(Premie[[#This Row],[Wynagrodzenie]],Premie[[#This Row],[Premia]])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rojekt Analityk">
      <a:dk1>
        <a:sysClr val="windowText" lastClr="000000"/>
      </a:dk1>
      <a:lt1>
        <a:sysClr val="window" lastClr="FFFFFF"/>
      </a:lt1>
      <a:dk2>
        <a:srgbClr val="181D26"/>
      </a:dk2>
      <a:lt2>
        <a:srgbClr val="F2F2F2"/>
      </a:lt2>
      <a:accent1>
        <a:srgbClr val="BFA18F"/>
      </a:accent1>
      <a:accent2>
        <a:srgbClr val="F2D5BB"/>
      </a:accent2>
      <a:accent3>
        <a:srgbClr val="7394BF"/>
      </a:accent3>
      <a:accent4>
        <a:srgbClr val="334E71"/>
      </a:accent4>
      <a:accent5>
        <a:srgbClr val="181D26"/>
      </a:accent5>
      <a:accent6>
        <a:srgbClr val="010D26"/>
      </a:accent6>
      <a:hlink>
        <a:srgbClr val="BFA18F"/>
      </a:hlink>
      <a:folHlink>
        <a:srgbClr val="7394BF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13E7-515F-480E-B2A4-C9D4F7DA02E3}">
  <dimension ref="A1:O20"/>
  <sheetViews>
    <sheetView showGridLines="0" tabSelected="1" zoomScaleNormal="100" workbookViewId="0">
      <selection activeCell="B4" sqref="B4"/>
    </sheetView>
  </sheetViews>
  <sheetFormatPr defaultColWidth="0" defaultRowHeight="14.45" customHeight="1" zeroHeight="1" x14ac:dyDescent="0.25"/>
  <cols>
    <col min="1" max="1" width="8.85546875" style="93" customWidth="1"/>
    <col min="2" max="2" width="35.5703125" style="93" bestFit="1" customWidth="1"/>
    <col min="3" max="3" width="75.7109375" style="93" customWidth="1"/>
    <col min="4" max="4" width="8.85546875" style="93" customWidth="1"/>
    <col min="5" max="12" width="9.140625" style="93" hidden="1" customWidth="1"/>
    <col min="13" max="13" width="9.85546875" style="93" hidden="1" customWidth="1"/>
    <col min="14" max="16384" width="9.140625" style="93" hidden="1"/>
  </cols>
  <sheetData>
    <row r="1" spans="1:15" s="78" customFormat="1" ht="71.25" customHeight="1" x14ac:dyDescent="0.25">
      <c r="B1" s="79"/>
    </row>
    <row r="2" spans="1:15" s="80" customFormat="1" ht="32.25" customHeight="1" x14ac:dyDescent="0.35">
      <c r="B2" s="98" t="s">
        <v>139</v>
      </c>
      <c r="C2" s="98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82" customFormat="1" ht="24" thickBot="1" x14ac:dyDescent="0.3">
      <c r="B3" s="83" t="s">
        <v>177</v>
      </c>
      <c r="C3" s="84"/>
    </row>
    <row r="4" spans="1:15" s="82" customFormat="1" ht="24" thickBot="1" x14ac:dyDescent="0.3">
      <c r="B4" s="85" t="s">
        <v>178</v>
      </c>
      <c r="C4" s="84"/>
    </row>
    <row r="5" spans="1:15" s="82" customFormat="1" ht="15" x14ac:dyDescent="0.25"/>
    <row r="6" spans="1:15" s="82" customFormat="1" ht="28.5" x14ac:dyDescent="0.25">
      <c r="A6" s="86"/>
      <c r="B6" s="87" t="s">
        <v>181</v>
      </c>
      <c r="C6" s="87" t="s">
        <v>182</v>
      </c>
    </row>
    <row r="7" spans="1:15" s="82" customFormat="1" ht="28.5" x14ac:dyDescent="0.25">
      <c r="A7" s="88" t="s">
        <v>12</v>
      </c>
      <c r="B7" s="90" t="str">
        <f>IF($B$4="ENG",VLOOKUP(A7,$H$8:$I$16,2,0),A7)</f>
        <v>SUMA</v>
      </c>
      <c r="C7" s="92" t="s">
        <v>189</v>
      </c>
      <c r="H7" s="82" t="s">
        <v>179</v>
      </c>
      <c r="I7" s="82" t="s">
        <v>180</v>
      </c>
    </row>
    <row r="8" spans="1:15" s="82" customFormat="1" ht="28.5" x14ac:dyDescent="0.25">
      <c r="A8" s="88" t="s">
        <v>135</v>
      </c>
      <c r="B8" s="89" t="str">
        <f t="shared" ref="B8:B13" si="0">IF($B$4="ENG",VLOOKUP(A8,$H$8:$I$16,2,0),A8)</f>
        <v>ŚREDNIA</v>
      </c>
      <c r="C8" s="91" t="s">
        <v>188</v>
      </c>
      <c r="H8" s="82" t="s">
        <v>12</v>
      </c>
      <c r="I8" s="82" t="s">
        <v>193</v>
      </c>
    </row>
    <row r="9" spans="1:15" s="82" customFormat="1" ht="28.5" x14ac:dyDescent="0.25">
      <c r="A9" s="88" t="s">
        <v>14</v>
      </c>
      <c r="B9" s="90" t="str">
        <f t="shared" si="0"/>
        <v>MAX</v>
      </c>
      <c r="C9" s="92" t="s">
        <v>187</v>
      </c>
      <c r="H9" s="82" t="s">
        <v>135</v>
      </c>
      <c r="I9" s="82" t="s">
        <v>194</v>
      </c>
    </row>
    <row r="10" spans="1:15" s="82" customFormat="1" ht="28.5" x14ac:dyDescent="0.25">
      <c r="A10" s="88" t="s">
        <v>13</v>
      </c>
      <c r="B10" s="89" t="str">
        <f t="shared" si="0"/>
        <v>MIN</v>
      </c>
      <c r="C10" s="91" t="s">
        <v>186</v>
      </c>
      <c r="H10" s="82" t="s">
        <v>14</v>
      </c>
      <c r="I10" s="82" t="s">
        <v>14</v>
      </c>
    </row>
    <row r="11" spans="1:15" s="82" customFormat="1" ht="28.5" x14ac:dyDescent="0.25">
      <c r="A11" s="88" t="s">
        <v>190</v>
      </c>
      <c r="B11" s="90" t="str">
        <f t="shared" si="0"/>
        <v>ILE.LICZB</v>
      </c>
      <c r="C11" s="92" t="s">
        <v>185</v>
      </c>
      <c r="H11" s="82" t="s">
        <v>13</v>
      </c>
      <c r="I11" s="82" t="s">
        <v>13</v>
      </c>
    </row>
    <row r="12" spans="1:15" s="82" customFormat="1" ht="28.5" x14ac:dyDescent="0.25">
      <c r="A12" s="88" t="s">
        <v>191</v>
      </c>
      <c r="B12" s="89" t="str">
        <f t="shared" si="0"/>
        <v>ILE.NIEPUSTYCH</v>
      </c>
      <c r="C12" s="91" t="s">
        <v>184</v>
      </c>
      <c r="H12" s="82" t="s">
        <v>190</v>
      </c>
      <c r="I12" s="82" t="s">
        <v>195</v>
      </c>
    </row>
    <row r="13" spans="1:15" s="82" customFormat="1" ht="28.5" x14ac:dyDescent="0.25">
      <c r="A13" s="88" t="s">
        <v>192</v>
      </c>
      <c r="B13" s="90" t="str">
        <f t="shared" si="0"/>
        <v>LICZ.PUSTE</v>
      </c>
      <c r="C13" s="92" t="s">
        <v>183</v>
      </c>
      <c r="H13" s="82" t="s">
        <v>191</v>
      </c>
      <c r="I13" s="82" t="s">
        <v>196</v>
      </c>
    </row>
    <row r="14" spans="1:15" ht="14.45" customHeight="1" x14ac:dyDescent="0.25">
      <c r="H14" s="82" t="s">
        <v>192</v>
      </c>
      <c r="I14" s="82" t="s">
        <v>197</v>
      </c>
      <c r="O14" s="82"/>
    </row>
    <row r="15" spans="1:15" ht="14.45" hidden="1" customHeight="1" x14ac:dyDescent="0.25">
      <c r="O15" s="82"/>
    </row>
    <row r="16" spans="1:15" ht="14.45" hidden="1" customHeight="1" x14ac:dyDescent="0.25">
      <c r="O16" s="82"/>
    </row>
    <row r="17" spans="13:15" ht="14.45" hidden="1" customHeight="1" x14ac:dyDescent="0.25">
      <c r="O17" s="82"/>
    </row>
    <row r="18" spans="13:15" ht="14.45" hidden="1" customHeight="1" x14ac:dyDescent="0.25">
      <c r="O18" s="82"/>
    </row>
    <row r="19" spans="13:15" ht="14.45" hidden="1" customHeight="1" x14ac:dyDescent="0.25">
      <c r="O19" s="82"/>
    </row>
    <row r="20" spans="13:15" ht="14.45" hidden="1" customHeight="1" x14ac:dyDescent="0.25">
      <c r="M20" s="82"/>
      <c r="N20" s="82"/>
      <c r="O20" s="82"/>
    </row>
  </sheetData>
  <mergeCells count="1">
    <mergeCell ref="B2:C2"/>
  </mergeCells>
  <dataValidations count="1">
    <dataValidation type="list" allowBlank="1" showInputMessage="1" showErrorMessage="1" sqref="B4" xr:uid="{513D2447-8578-4A26-84A6-82E56BF979A2}">
      <formula1>"PL,ENG"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66F39-B3E6-4050-8931-C513F93092E4}">
  <dimension ref="C3:G10"/>
  <sheetViews>
    <sheetView zoomScale="175" zoomScaleNormal="175" workbookViewId="0">
      <selection activeCell="E1" sqref="E1"/>
    </sheetView>
  </sheetViews>
  <sheetFormatPr defaultRowHeight="15" x14ac:dyDescent="0.25"/>
  <sheetData>
    <row r="3" spans="3:7" x14ac:dyDescent="0.25">
      <c r="E3" s="97" t="s">
        <v>198</v>
      </c>
      <c r="F3" s="97" t="s">
        <v>199</v>
      </c>
      <c r="G3" s="97" t="s">
        <v>200</v>
      </c>
    </row>
    <row r="4" spans="3:7" ht="21" x14ac:dyDescent="0.35">
      <c r="C4" s="94">
        <v>2</v>
      </c>
      <c r="E4" s="95" t="s">
        <v>12</v>
      </c>
      <c r="F4" s="95" t="s">
        <v>12</v>
      </c>
      <c r="G4" s="95" t="s">
        <v>12</v>
      </c>
    </row>
    <row r="5" spans="3:7" ht="21" x14ac:dyDescent="0.35">
      <c r="C5" s="94">
        <v>3</v>
      </c>
      <c r="E5" s="96"/>
      <c r="F5" s="96"/>
      <c r="G5" s="96"/>
    </row>
    <row r="6" spans="3:7" ht="21" x14ac:dyDescent="0.35">
      <c r="C6" s="94">
        <v>5</v>
      </c>
    </row>
    <row r="7" spans="3:7" ht="21" x14ac:dyDescent="0.35">
      <c r="C7" s="94">
        <v>1</v>
      </c>
      <c r="E7" s="97" t="s">
        <v>198</v>
      </c>
      <c r="F7" s="97" t="s">
        <v>199</v>
      </c>
    </row>
    <row r="8" spans="3:7" ht="21" x14ac:dyDescent="0.35">
      <c r="C8" s="94">
        <v>0</v>
      </c>
      <c r="E8" s="95" t="s">
        <v>135</v>
      </c>
      <c r="F8" s="95" t="s">
        <v>135</v>
      </c>
    </row>
    <row r="9" spans="3:7" ht="21" x14ac:dyDescent="0.35">
      <c r="C9" s="94">
        <v>4</v>
      </c>
      <c r="E9" s="96"/>
      <c r="F9" s="96"/>
    </row>
    <row r="10" spans="3:7" ht="21" x14ac:dyDescent="0.35">
      <c r="C10" s="94">
        <v>6</v>
      </c>
    </row>
  </sheetData>
  <phoneticPr fontId="28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47E0-2DCD-4B53-9BAB-924B0A8E5389}">
  <dimension ref="C4:G10"/>
  <sheetViews>
    <sheetView zoomScale="170" zoomScaleNormal="170" workbookViewId="0">
      <selection activeCell="E2" sqref="E2"/>
    </sheetView>
  </sheetViews>
  <sheetFormatPr defaultRowHeight="15" x14ac:dyDescent="0.25"/>
  <sheetData>
    <row r="4" spans="3:7" ht="21" x14ac:dyDescent="0.35">
      <c r="C4" s="94">
        <v>9</v>
      </c>
      <c r="E4" s="95" t="s">
        <v>12</v>
      </c>
      <c r="G4" s="94">
        <v>4</v>
      </c>
    </row>
    <row r="5" spans="3:7" ht="21" x14ac:dyDescent="0.35">
      <c r="C5" s="94">
        <v>9</v>
      </c>
      <c r="E5" s="96"/>
      <c r="G5" s="94">
        <v>3</v>
      </c>
    </row>
    <row r="6" spans="3:7" ht="21" x14ac:dyDescent="0.35">
      <c r="C6" s="94">
        <v>5</v>
      </c>
      <c r="G6" s="94">
        <v>5</v>
      </c>
    </row>
    <row r="7" spans="3:7" ht="21" x14ac:dyDescent="0.35">
      <c r="C7" s="94">
        <v>1</v>
      </c>
      <c r="E7" s="95" t="s">
        <v>135</v>
      </c>
      <c r="G7" s="94">
        <v>4</v>
      </c>
    </row>
    <row r="8" spans="3:7" ht="21" x14ac:dyDescent="0.35">
      <c r="C8" s="94">
        <v>0</v>
      </c>
      <c r="E8" s="96"/>
      <c r="G8" s="94">
        <v>0</v>
      </c>
    </row>
    <row r="9" spans="3:7" ht="21" x14ac:dyDescent="0.35">
      <c r="C9" s="94">
        <v>4</v>
      </c>
      <c r="G9" s="94">
        <v>4</v>
      </c>
    </row>
    <row r="10" spans="3:7" ht="21" x14ac:dyDescent="0.35">
      <c r="C10" s="94">
        <v>6</v>
      </c>
      <c r="G10" s="94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1F20-D2CC-4EC3-ADCF-A7477B6D2202}">
  <sheetPr codeName="Arkusz2"/>
  <dimension ref="A1:R21"/>
  <sheetViews>
    <sheetView zoomScaleNormal="100" workbookViewId="0">
      <selection activeCell="A2" sqref="A2:D2"/>
    </sheetView>
  </sheetViews>
  <sheetFormatPr defaultRowHeight="15" x14ac:dyDescent="0.25"/>
  <cols>
    <col min="1" max="3" width="15.7109375" customWidth="1"/>
    <col min="4" max="4" width="26.28515625" customWidth="1"/>
    <col min="5" max="5" width="25.85546875" customWidth="1"/>
    <col min="6" max="8" width="15.7109375" customWidth="1"/>
    <col min="9" max="9" width="26.28515625" customWidth="1"/>
  </cols>
  <sheetData>
    <row r="1" spans="1:18" s="2" customFormat="1" ht="49.15" customHeight="1" x14ac:dyDescent="0.25">
      <c r="A1" s="3"/>
      <c r="F1" s="3"/>
    </row>
    <row r="2" spans="1:18" s="4" customFormat="1" ht="32.25" customHeight="1" x14ac:dyDescent="0.35">
      <c r="A2" s="99" t="s">
        <v>139</v>
      </c>
      <c r="B2" s="99"/>
      <c r="C2" s="99"/>
      <c r="D2" s="99"/>
      <c r="E2" s="5"/>
      <c r="F2" s="74"/>
      <c r="G2" s="74"/>
      <c r="H2" s="74"/>
      <c r="I2" s="74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x14ac:dyDescent="0.25"/>
    <row r="4" spans="1:18" s="7" customFormat="1" ht="18.75" x14ac:dyDescent="0.3">
      <c r="A4" s="8" t="s">
        <v>140</v>
      </c>
      <c r="F4" s="8"/>
    </row>
    <row r="5" spans="1:18" s="7" customFormat="1" ht="18.75" x14ac:dyDescent="0.3">
      <c r="A5" s="8"/>
      <c r="F5" s="8"/>
    </row>
    <row r="6" spans="1:18" s="7" customFormat="1" ht="18.75" x14ac:dyDescent="0.3">
      <c r="A6" s="100" t="s">
        <v>176</v>
      </c>
      <c r="B6" s="100"/>
      <c r="C6" s="100"/>
      <c r="D6" s="100"/>
      <c r="F6" s="100" t="s">
        <v>175</v>
      </c>
      <c r="G6" s="100"/>
      <c r="H6" s="100"/>
      <c r="I6" s="100"/>
    </row>
    <row r="7" spans="1:18" s="1" customFormat="1" ht="15.75" thickBot="1" x14ac:dyDescent="0.3"/>
    <row r="8" spans="1:18" ht="19.5" thickBot="1" x14ac:dyDescent="0.35">
      <c r="A8" s="20" t="s">
        <v>0</v>
      </c>
      <c r="B8" s="21" t="s">
        <v>1</v>
      </c>
      <c r="C8" s="21" t="s">
        <v>2</v>
      </c>
      <c r="D8" s="22" t="s">
        <v>3</v>
      </c>
      <c r="F8" s="20" t="s">
        <v>0</v>
      </c>
      <c r="G8" s="21" t="s">
        <v>1</v>
      </c>
      <c r="H8" s="21" t="s">
        <v>2</v>
      </c>
      <c r="I8" s="22" t="s">
        <v>3</v>
      </c>
    </row>
    <row r="9" spans="1:18" ht="18.75" x14ac:dyDescent="0.3">
      <c r="A9" s="25" t="s">
        <v>8</v>
      </c>
      <c r="B9" s="19" t="s">
        <v>10</v>
      </c>
      <c r="C9" s="19" t="s">
        <v>112</v>
      </c>
      <c r="D9" s="23">
        <v>8000</v>
      </c>
      <c r="F9" s="25" t="s">
        <v>8</v>
      </c>
      <c r="G9" s="19" t="s">
        <v>10</v>
      </c>
      <c r="H9" s="19" t="s">
        <v>112</v>
      </c>
      <c r="I9" s="23">
        <v>8000</v>
      </c>
    </row>
    <row r="10" spans="1:18" ht="18.75" x14ac:dyDescent="0.3">
      <c r="A10" s="25" t="s">
        <v>8</v>
      </c>
      <c r="B10" s="13" t="s">
        <v>11</v>
      </c>
      <c r="C10" s="13" t="s">
        <v>113</v>
      </c>
      <c r="D10" s="23">
        <v>4000</v>
      </c>
      <c r="F10" s="25" t="s">
        <v>8</v>
      </c>
      <c r="G10" s="13" t="s">
        <v>11</v>
      </c>
      <c r="H10" s="13" t="s">
        <v>113</v>
      </c>
      <c r="I10" s="23">
        <v>4000</v>
      </c>
    </row>
    <row r="11" spans="1:18" ht="18.75" x14ac:dyDescent="0.3">
      <c r="A11" s="25" t="s">
        <v>5</v>
      </c>
      <c r="B11" s="13" t="s">
        <v>10</v>
      </c>
      <c r="C11" s="13" t="s">
        <v>15</v>
      </c>
      <c r="D11" s="23">
        <v>8000</v>
      </c>
      <c r="F11" s="25" t="s">
        <v>5</v>
      </c>
      <c r="G11" s="13" t="s">
        <v>10</v>
      </c>
      <c r="H11" s="13" t="s">
        <v>15</v>
      </c>
      <c r="I11" s="23">
        <v>8000</v>
      </c>
    </row>
    <row r="12" spans="1:18" ht="18.75" x14ac:dyDescent="0.3">
      <c r="A12" s="25" t="s">
        <v>5</v>
      </c>
      <c r="B12" s="13" t="s">
        <v>9</v>
      </c>
      <c r="C12" s="13" t="s">
        <v>15</v>
      </c>
      <c r="D12" s="23">
        <v>10000</v>
      </c>
      <c r="F12" s="25" t="s">
        <v>5</v>
      </c>
      <c r="G12" s="13" t="s">
        <v>9</v>
      </c>
      <c r="H12" s="13" t="s">
        <v>15</v>
      </c>
      <c r="I12" s="23">
        <v>10000</v>
      </c>
    </row>
    <row r="13" spans="1:18" ht="18.75" x14ac:dyDescent="0.3">
      <c r="A13" s="25" t="s">
        <v>4</v>
      </c>
      <c r="B13" s="13" t="s">
        <v>9</v>
      </c>
      <c r="C13" s="13" t="s">
        <v>15</v>
      </c>
      <c r="D13" s="23">
        <v>6000</v>
      </c>
      <c r="F13" s="25" t="s">
        <v>4</v>
      </c>
      <c r="G13" s="13" t="s">
        <v>9</v>
      </c>
      <c r="H13" s="13" t="s">
        <v>15</v>
      </c>
      <c r="I13" s="23">
        <v>6000</v>
      </c>
    </row>
    <row r="14" spans="1:18" ht="18.75" x14ac:dyDescent="0.3">
      <c r="A14" s="25" t="s">
        <v>4</v>
      </c>
      <c r="B14" s="13" t="s">
        <v>11</v>
      </c>
      <c r="C14" s="13" t="s">
        <v>112</v>
      </c>
      <c r="D14" s="23">
        <v>8000</v>
      </c>
      <c r="F14" s="25" t="s">
        <v>4</v>
      </c>
      <c r="G14" s="13" t="s">
        <v>11</v>
      </c>
      <c r="H14" s="13" t="s">
        <v>112</v>
      </c>
      <c r="I14" s="23">
        <v>8000</v>
      </c>
    </row>
    <row r="15" spans="1:18" ht="18.75" x14ac:dyDescent="0.3">
      <c r="A15" s="25" t="s">
        <v>6</v>
      </c>
      <c r="B15" s="13" t="s">
        <v>11</v>
      </c>
      <c r="C15" s="13" t="s">
        <v>15</v>
      </c>
      <c r="D15" s="23">
        <v>7000</v>
      </c>
      <c r="F15" s="25" t="s">
        <v>6</v>
      </c>
      <c r="G15" s="13" t="s">
        <v>11</v>
      </c>
      <c r="H15" s="13" t="s">
        <v>15</v>
      </c>
      <c r="I15" s="23">
        <v>7000</v>
      </c>
    </row>
    <row r="16" spans="1:18" ht="18.75" x14ac:dyDescent="0.3">
      <c r="A16" s="25" t="s">
        <v>6</v>
      </c>
      <c r="B16" s="13" t="s">
        <v>10</v>
      </c>
      <c r="C16" s="13" t="s">
        <v>113</v>
      </c>
      <c r="D16" s="23">
        <v>3000</v>
      </c>
      <c r="F16" s="25" t="s">
        <v>6</v>
      </c>
      <c r="G16" s="13" t="s">
        <v>10</v>
      </c>
      <c r="H16" s="13" t="s">
        <v>113</v>
      </c>
      <c r="I16" s="23">
        <v>3000</v>
      </c>
    </row>
    <row r="17" spans="1:9" s="1" customFormat="1" ht="19.5" thickBot="1" x14ac:dyDescent="0.35">
      <c r="A17" s="25" t="s">
        <v>7</v>
      </c>
      <c r="B17" s="13" t="s">
        <v>11</v>
      </c>
      <c r="C17" s="15" t="s">
        <v>113</v>
      </c>
      <c r="D17" s="24">
        <v>10000</v>
      </c>
      <c r="F17" s="25" t="s">
        <v>7</v>
      </c>
      <c r="G17" s="13" t="s">
        <v>11</v>
      </c>
      <c r="H17" s="15" t="s">
        <v>113</v>
      </c>
      <c r="I17" s="24">
        <v>10000</v>
      </c>
    </row>
    <row r="18" spans="1:9" s="12" customFormat="1" ht="32.25" customHeight="1" x14ac:dyDescent="0.3">
      <c r="C18" s="16" t="s">
        <v>12</v>
      </c>
      <c r="D18" s="75"/>
      <c r="H18" s="16" t="s">
        <v>12</v>
      </c>
      <c r="I18" s="75"/>
    </row>
    <row r="19" spans="1:9" s="12" customFormat="1" ht="32.25" customHeight="1" x14ac:dyDescent="0.3">
      <c r="C19" s="17" t="s">
        <v>135</v>
      </c>
      <c r="D19" s="76"/>
      <c r="H19" s="17" t="s">
        <v>135</v>
      </c>
      <c r="I19" s="76"/>
    </row>
    <row r="20" spans="1:9" s="12" customFormat="1" ht="32.25" customHeight="1" x14ac:dyDescent="0.3">
      <c r="C20" s="17" t="s">
        <v>14</v>
      </c>
      <c r="D20" s="76"/>
      <c r="H20" s="17" t="s">
        <v>14</v>
      </c>
      <c r="I20" s="76"/>
    </row>
    <row r="21" spans="1:9" s="12" customFormat="1" ht="32.25" customHeight="1" thickBot="1" x14ac:dyDescent="0.35">
      <c r="C21" s="18" t="s">
        <v>13</v>
      </c>
      <c r="D21" s="77"/>
      <c r="H21" s="18" t="s">
        <v>13</v>
      </c>
      <c r="I21" s="77"/>
    </row>
  </sheetData>
  <mergeCells count="3">
    <mergeCell ref="A2:D2"/>
    <mergeCell ref="A6:D6"/>
    <mergeCell ref="F6:I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5571-084D-4AE4-B427-54C7E8202843}">
  <dimension ref="A1:S36"/>
  <sheetViews>
    <sheetView zoomScaleNormal="100" workbookViewId="0">
      <selection activeCell="A2" sqref="A2:F2"/>
    </sheetView>
  </sheetViews>
  <sheetFormatPr defaultRowHeight="15" x14ac:dyDescent="0.25"/>
  <cols>
    <col min="1" max="1" width="6.7109375" customWidth="1"/>
    <col min="2" max="5" width="15.7109375" customWidth="1"/>
    <col min="6" max="6" width="6.7109375" customWidth="1"/>
    <col min="7" max="7" width="9.140625" customWidth="1"/>
    <col min="8" max="8" width="10.28515625" bestFit="1" customWidth="1"/>
    <col min="9" max="10" width="9.140625" customWidth="1"/>
  </cols>
  <sheetData>
    <row r="1" spans="1:19" s="2" customFormat="1" ht="49.15" customHeight="1" x14ac:dyDescent="0.25">
      <c r="B1" s="3"/>
    </row>
    <row r="2" spans="1:19" s="4" customFormat="1" ht="32.25" customHeight="1" x14ac:dyDescent="0.35">
      <c r="A2" s="99" t="s">
        <v>139</v>
      </c>
      <c r="B2" s="99"/>
      <c r="C2" s="99"/>
      <c r="D2" s="99"/>
      <c r="E2" s="99"/>
      <c r="F2" s="9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x14ac:dyDescent="0.25"/>
    <row r="4" spans="1:19" s="7" customFormat="1" ht="18.75" x14ac:dyDescent="0.3">
      <c r="B4" s="8" t="s">
        <v>140</v>
      </c>
    </row>
    <row r="5" spans="1:19" s="1" customFormat="1" x14ac:dyDescent="0.25"/>
    <row r="6" spans="1:19" ht="32.450000000000003" customHeight="1" thickBot="1" x14ac:dyDescent="0.3">
      <c r="B6" s="41" t="s">
        <v>111</v>
      </c>
      <c r="C6" s="41" t="s">
        <v>114</v>
      </c>
      <c r="D6" s="42" t="s">
        <v>115</v>
      </c>
      <c r="E6" s="42" t="s">
        <v>116</v>
      </c>
    </row>
    <row r="7" spans="1:19" s="32" customFormat="1" ht="15.75" thickBot="1" x14ac:dyDescent="0.3">
      <c r="B7" s="34"/>
      <c r="C7" s="35"/>
      <c r="D7" s="36"/>
      <c r="E7" s="37"/>
    </row>
    <row r="9" spans="1:19" x14ac:dyDescent="0.25">
      <c r="B9" s="6"/>
      <c r="C9" s="6"/>
    </row>
    <row r="10" spans="1:19" ht="22.15" customHeight="1" x14ac:dyDescent="0.25">
      <c r="B10" s="41" t="s">
        <v>0</v>
      </c>
      <c r="C10" s="41" t="s">
        <v>117</v>
      </c>
      <c r="D10" s="10"/>
      <c r="E10" s="10"/>
    </row>
    <row r="11" spans="1:19" ht="20.45" customHeight="1" x14ac:dyDescent="0.25">
      <c r="B11" s="38" t="s">
        <v>136</v>
      </c>
      <c r="C11" s="40">
        <v>180</v>
      </c>
      <c r="D11" s="10"/>
      <c r="E11" s="10"/>
    </row>
    <row r="12" spans="1:19" ht="20.45" customHeight="1" x14ac:dyDescent="0.25">
      <c r="B12" s="33" t="s">
        <v>124</v>
      </c>
      <c r="C12" s="39">
        <v>196</v>
      </c>
      <c r="D12" s="10"/>
      <c r="E12" s="10"/>
    </row>
    <row r="13" spans="1:19" ht="20.45" customHeight="1" x14ac:dyDescent="0.25">
      <c r="B13" s="33" t="s">
        <v>132</v>
      </c>
      <c r="C13" s="39">
        <v>201</v>
      </c>
      <c r="D13" s="10"/>
      <c r="E13" s="10"/>
    </row>
    <row r="14" spans="1:19" s="1" customFormat="1" ht="20.45" customHeight="1" x14ac:dyDescent="0.25">
      <c r="B14" s="33" t="s">
        <v>125</v>
      </c>
      <c r="C14" s="39">
        <v>180</v>
      </c>
      <c r="D14" s="10"/>
      <c r="E14" s="10"/>
      <c r="H14"/>
      <c r="I14"/>
    </row>
    <row r="15" spans="1:19" s="12" customFormat="1" ht="20.45" customHeight="1" x14ac:dyDescent="0.3">
      <c r="B15" s="33" t="s">
        <v>5</v>
      </c>
      <c r="C15" s="39">
        <v>181</v>
      </c>
      <c r="D15" s="10"/>
      <c r="E15" s="10"/>
    </row>
    <row r="16" spans="1:19" s="12" customFormat="1" ht="20.45" customHeight="1" x14ac:dyDescent="0.3">
      <c r="B16" s="33" t="s">
        <v>126</v>
      </c>
      <c r="C16" s="39">
        <v>181</v>
      </c>
      <c r="D16" s="10"/>
      <c r="E16" s="10"/>
    </row>
    <row r="17" spans="2:5" s="12" customFormat="1" ht="20.45" customHeight="1" x14ac:dyDescent="0.3">
      <c r="B17" s="33" t="s">
        <v>4</v>
      </c>
      <c r="C17" s="39">
        <v>188</v>
      </c>
      <c r="D17" s="10"/>
      <c r="E17" s="10"/>
    </row>
    <row r="18" spans="2:5" s="12" customFormat="1" ht="20.45" customHeight="1" x14ac:dyDescent="0.3">
      <c r="B18" s="33" t="s">
        <v>129</v>
      </c>
      <c r="C18" s="39">
        <v>187</v>
      </c>
      <c r="D18" s="10"/>
      <c r="E18" s="10"/>
    </row>
    <row r="19" spans="2:5" ht="20.45" customHeight="1" x14ac:dyDescent="0.25">
      <c r="B19" s="33" t="s">
        <v>127</v>
      </c>
      <c r="C19" s="39">
        <v>182</v>
      </c>
      <c r="D19" s="10"/>
      <c r="E19" s="10"/>
    </row>
    <row r="20" spans="2:5" ht="20.45" customHeight="1" x14ac:dyDescent="0.25">
      <c r="B20" s="33" t="s">
        <v>123</v>
      </c>
      <c r="C20" s="39">
        <v>160</v>
      </c>
      <c r="D20" s="10"/>
      <c r="E20" s="11"/>
    </row>
    <row r="21" spans="2:5" ht="20.45" customHeight="1" x14ac:dyDescent="0.25">
      <c r="B21" s="33" t="s">
        <v>119</v>
      </c>
      <c r="C21" s="39">
        <v>177</v>
      </c>
      <c r="D21" s="10"/>
      <c r="E21" s="10"/>
    </row>
    <row r="22" spans="2:5" ht="20.45" customHeight="1" x14ac:dyDescent="0.25">
      <c r="B22" s="33" t="s">
        <v>133</v>
      </c>
      <c r="C22" s="39">
        <v>201</v>
      </c>
      <c r="D22" s="10"/>
      <c r="E22" s="10"/>
    </row>
    <row r="23" spans="2:5" ht="20.45" customHeight="1" x14ac:dyDescent="0.25">
      <c r="B23" s="33" t="s">
        <v>6</v>
      </c>
      <c r="C23" s="39">
        <v>182</v>
      </c>
      <c r="D23" s="10"/>
      <c r="E23" s="10"/>
    </row>
    <row r="24" spans="2:5" ht="20.45" customHeight="1" x14ac:dyDescent="0.25">
      <c r="B24" s="33" t="s">
        <v>130</v>
      </c>
      <c r="C24" s="39">
        <v>188</v>
      </c>
      <c r="D24" s="10"/>
      <c r="E24" s="10"/>
    </row>
    <row r="25" spans="2:5" ht="20.45" customHeight="1" x14ac:dyDescent="0.25">
      <c r="B25" s="33" t="s">
        <v>130</v>
      </c>
      <c r="C25" s="39">
        <v>199</v>
      </c>
      <c r="D25" s="10"/>
      <c r="E25" s="10"/>
    </row>
    <row r="26" spans="2:5" ht="20.45" customHeight="1" x14ac:dyDescent="0.25">
      <c r="B26" s="33" t="s">
        <v>128</v>
      </c>
      <c r="C26" s="39">
        <v>186</v>
      </c>
      <c r="D26" s="10"/>
      <c r="E26" s="10"/>
    </row>
    <row r="27" spans="2:5" ht="20.45" customHeight="1" x14ac:dyDescent="0.25">
      <c r="B27" s="33" t="s">
        <v>122</v>
      </c>
      <c r="C27" s="39">
        <v>172</v>
      </c>
      <c r="D27" s="10"/>
      <c r="E27" s="10"/>
    </row>
    <row r="28" spans="2:5" ht="20.45" customHeight="1" x14ac:dyDescent="0.25">
      <c r="B28" s="33" t="s">
        <v>137</v>
      </c>
      <c r="C28" s="39">
        <v>171</v>
      </c>
      <c r="D28" s="10"/>
      <c r="E28" s="10"/>
    </row>
    <row r="29" spans="2:5" ht="20.45" customHeight="1" x14ac:dyDescent="0.25">
      <c r="B29" s="33" t="s">
        <v>121</v>
      </c>
      <c r="C29" s="39">
        <v>195</v>
      </c>
    </row>
    <row r="30" spans="2:5" ht="20.45" customHeight="1" x14ac:dyDescent="0.25">
      <c r="B30" s="33" t="s">
        <v>123</v>
      </c>
      <c r="C30" s="39">
        <v>173</v>
      </c>
    </row>
    <row r="31" spans="2:5" ht="20.45" customHeight="1" x14ac:dyDescent="0.25">
      <c r="B31" s="33" t="s">
        <v>118</v>
      </c>
      <c r="C31" s="39">
        <v>153</v>
      </c>
    </row>
    <row r="32" spans="2:5" ht="20.45" customHeight="1" x14ac:dyDescent="0.25">
      <c r="B32" s="33" t="s">
        <v>138</v>
      </c>
      <c r="C32" s="39">
        <v>182</v>
      </c>
    </row>
    <row r="33" spans="2:3" ht="20.45" customHeight="1" x14ac:dyDescent="0.25">
      <c r="B33" s="33" t="s">
        <v>118</v>
      </c>
      <c r="C33" s="39">
        <v>198</v>
      </c>
    </row>
    <row r="34" spans="2:3" ht="20.45" customHeight="1" x14ac:dyDescent="0.25">
      <c r="B34" s="33" t="s">
        <v>134</v>
      </c>
      <c r="C34" s="39">
        <v>205</v>
      </c>
    </row>
    <row r="35" spans="2:3" ht="20.45" customHeight="1" x14ac:dyDescent="0.25">
      <c r="B35" s="33" t="s">
        <v>120</v>
      </c>
      <c r="C35" s="39">
        <v>164</v>
      </c>
    </row>
    <row r="36" spans="2:3" ht="20.45" customHeight="1" x14ac:dyDescent="0.25">
      <c r="B36" s="33" t="s">
        <v>131</v>
      </c>
      <c r="C36" s="39">
        <v>193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7B90-E714-46A7-8458-226EFACCA1B7}">
  <sheetPr codeName="Arkusz10"/>
  <dimension ref="A1:I33"/>
  <sheetViews>
    <sheetView zoomScaleNormal="100" workbookViewId="0">
      <selection activeCell="A2" sqref="A2:H2"/>
    </sheetView>
  </sheetViews>
  <sheetFormatPr defaultRowHeight="15" x14ac:dyDescent="0.25"/>
  <cols>
    <col min="1" max="1" width="27.140625" customWidth="1"/>
    <col min="2" max="2" width="16.85546875" customWidth="1"/>
    <col min="3" max="3" width="15.42578125" customWidth="1"/>
    <col min="4" max="4" width="6.7109375" bestFit="1" customWidth="1"/>
    <col min="5" max="5" width="14.42578125" style="27" bestFit="1" customWidth="1"/>
    <col min="6" max="6" width="16.7109375" style="27" bestFit="1" customWidth="1"/>
    <col min="7" max="7" width="8.7109375" style="27" bestFit="1" customWidth="1"/>
    <col min="8" max="9" width="11.85546875" style="27" bestFit="1" customWidth="1"/>
    <col min="10" max="12" width="10.140625" bestFit="1" customWidth="1"/>
  </cols>
  <sheetData>
    <row r="1" spans="1:9" s="2" customFormat="1" ht="50.45" customHeight="1" x14ac:dyDescent="0.25">
      <c r="A1" s="3"/>
    </row>
    <row r="2" spans="1:9" s="9" customFormat="1" ht="32.25" customHeight="1" x14ac:dyDescent="0.25">
      <c r="A2" s="99" t="s">
        <v>139</v>
      </c>
      <c r="B2" s="99"/>
      <c r="C2" s="99"/>
      <c r="D2" s="99"/>
      <c r="E2" s="99"/>
      <c r="F2" s="99"/>
      <c r="G2" s="99"/>
      <c r="H2" s="99"/>
    </row>
    <row r="3" spans="1:9" x14ac:dyDescent="0.25">
      <c r="A3" s="1"/>
      <c r="B3" s="1"/>
      <c r="C3" s="1"/>
      <c r="D3" s="27"/>
      <c r="I3"/>
    </row>
    <row r="4" spans="1:9" ht="18.75" x14ac:dyDescent="0.3">
      <c r="A4" s="8" t="s">
        <v>103</v>
      </c>
      <c r="B4" s="7"/>
      <c r="C4" s="7"/>
      <c r="D4" s="27"/>
      <c r="I4"/>
    </row>
    <row r="5" spans="1:9" x14ac:dyDescent="0.25">
      <c r="A5" s="1"/>
      <c r="B5" s="1"/>
      <c r="C5" s="1"/>
      <c r="D5" s="26" t="s">
        <v>16</v>
      </c>
      <c r="E5" s="26" t="s">
        <v>17</v>
      </c>
      <c r="F5" s="26" t="s">
        <v>18</v>
      </c>
      <c r="G5" s="26" t="s">
        <v>110</v>
      </c>
      <c r="H5" s="26" t="s">
        <v>104</v>
      </c>
      <c r="I5"/>
    </row>
    <row r="6" spans="1:9" ht="15.75" x14ac:dyDescent="0.25">
      <c r="A6" s="30" t="s">
        <v>105</v>
      </c>
      <c r="B6" s="62"/>
      <c r="D6" s="27" t="s">
        <v>19</v>
      </c>
      <c r="E6" s="27" t="s">
        <v>20</v>
      </c>
      <c r="F6" s="27" t="s">
        <v>21</v>
      </c>
      <c r="G6" s="27">
        <v>2499</v>
      </c>
      <c r="H6" s="29"/>
      <c r="I6"/>
    </row>
    <row r="7" spans="1:9" ht="15.75" x14ac:dyDescent="0.25">
      <c r="A7" s="30" t="s">
        <v>106</v>
      </c>
      <c r="B7" s="62"/>
      <c r="D7" s="27" t="s">
        <v>22</v>
      </c>
      <c r="E7" s="27" t="s">
        <v>23</v>
      </c>
      <c r="F7" s="27" t="s">
        <v>24</v>
      </c>
      <c r="G7" s="27">
        <v>1725</v>
      </c>
      <c r="H7" s="29"/>
      <c r="I7"/>
    </row>
    <row r="8" spans="1:9" ht="15.75" x14ac:dyDescent="0.25">
      <c r="A8" s="30" t="s">
        <v>107</v>
      </c>
      <c r="B8" s="62"/>
      <c r="D8" s="27" t="s">
        <v>25</v>
      </c>
      <c r="E8" s="27" t="s">
        <v>26</v>
      </c>
      <c r="F8" s="27" t="s">
        <v>27</v>
      </c>
      <c r="G8" s="27">
        <v>1602</v>
      </c>
      <c r="H8" s="28"/>
      <c r="I8"/>
    </row>
    <row r="9" spans="1:9" ht="15.75" x14ac:dyDescent="0.25">
      <c r="A9" s="30" t="s">
        <v>141</v>
      </c>
      <c r="B9" s="62"/>
      <c r="D9" s="27" t="s">
        <v>28</v>
      </c>
      <c r="E9" s="27" t="s">
        <v>29</v>
      </c>
      <c r="F9" s="27" t="s">
        <v>30</v>
      </c>
      <c r="G9" s="27">
        <v>1425</v>
      </c>
      <c r="H9" s="28"/>
      <c r="I9"/>
    </row>
    <row r="10" spans="1:9" ht="15.75" x14ac:dyDescent="0.25">
      <c r="A10" s="14"/>
      <c r="B10" s="14"/>
      <c r="D10" s="27" t="s">
        <v>31</v>
      </c>
      <c r="E10" s="27" t="s">
        <v>32</v>
      </c>
      <c r="F10" s="27" t="s">
        <v>33</v>
      </c>
      <c r="G10" s="27">
        <v>1346</v>
      </c>
      <c r="H10" s="28"/>
      <c r="I10"/>
    </row>
    <row r="11" spans="1:9" ht="15.75" x14ac:dyDescent="0.25">
      <c r="A11" s="14"/>
      <c r="B11" s="30" t="s">
        <v>110</v>
      </c>
      <c r="D11" s="27" t="s">
        <v>34</v>
      </c>
      <c r="E11" s="27" t="s">
        <v>35</v>
      </c>
      <c r="F11" s="27" t="s">
        <v>36</v>
      </c>
      <c r="G11" s="27">
        <v>1310</v>
      </c>
      <c r="H11" s="28"/>
      <c r="I11"/>
    </row>
    <row r="12" spans="1:9" ht="15.75" x14ac:dyDescent="0.25">
      <c r="A12" s="30" t="s">
        <v>108</v>
      </c>
      <c r="B12" s="62"/>
      <c r="D12" s="27" t="s">
        <v>37</v>
      </c>
      <c r="E12" s="27" t="s">
        <v>38</v>
      </c>
      <c r="F12" s="27" t="s">
        <v>39</v>
      </c>
      <c r="G12" s="27">
        <v>1262</v>
      </c>
      <c r="H12" s="28">
        <v>44206</v>
      </c>
      <c r="I12"/>
    </row>
    <row r="13" spans="1:9" ht="15.75" x14ac:dyDescent="0.25">
      <c r="A13" s="30" t="s">
        <v>109</v>
      </c>
      <c r="B13" s="62"/>
      <c r="D13" s="27" t="s">
        <v>40</v>
      </c>
      <c r="E13" s="27" t="s">
        <v>41</v>
      </c>
      <c r="F13" s="27" t="s">
        <v>42</v>
      </c>
      <c r="G13" s="27">
        <v>1257</v>
      </c>
      <c r="H13" s="28"/>
      <c r="I13"/>
    </row>
    <row r="14" spans="1:9" x14ac:dyDescent="0.25">
      <c r="D14" s="27" t="s">
        <v>43</v>
      </c>
      <c r="E14" s="27" t="s">
        <v>44</v>
      </c>
      <c r="F14" s="27" t="s">
        <v>45</v>
      </c>
      <c r="G14" s="27">
        <v>1173</v>
      </c>
      <c r="H14" s="28">
        <v>43832</v>
      </c>
      <c r="I14"/>
    </row>
    <row r="15" spans="1:9" x14ac:dyDescent="0.25">
      <c r="D15" s="27" t="s">
        <v>46</v>
      </c>
      <c r="E15" s="27" t="s">
        <v>47</v>
      </c>
      <c r="F15" s="27" t="s">
        <v>48</v>
      </c>
      <c r="G15" s="27">
        <v>1126</v>
      </c>
      <c r="H15" s="28"/>
      <c r="I15"/>
    </row>
    <row r="16" spans="1:9" ht="15.75" x14ac:dyDescent="0.25">
      <c r="A16" s="14"/>
      <c r="B16" s="30" t="s">
        <v>104</v>
      </c>
      <c r="D16" s="27" t="s">
        <v>49</v>
      </c>
      <c r="E16" s="27" t="s">
        <v>50</v>
      </c>
      <c r="F16" s="27" t="s">
        <v>51</v>
      </c>
      <c r="G16" s="27">
        <v>1112</v>
      </c>
      <c r="H16" s="28">
        <v>44269</v>
      </c>
      <c r="I16"/>
    </row>
    <row r="17" spans="1:9" ht="15.75" x14ac:dyDescent="0.25">
      <c r="A17" s="30" t="s">
        <v>169</v>
      </c>
      <c r="B17" s="63"/>
      <c r="D17" s="27" t="s">
        <v>52</v>
      </c>
      <c r="E17" s="27" t="s">
        <v>53</v>
      </c>
      <c r="F17" s="27" t="s">
        <v>54</v>
      </c>
      <c r="G17" s="27">
        <v>1084</v>
      </c>
      <c r="H17" s="28">
        <v>43927</v>
      </c>
      <c r="I17"/>
    </row>
    <row r="18" spans="1:9" ht="15.75" x14ac:dyDescent="0.25">
      <c r="A18" s="30" t="s">
        <v>170</v>
      </c>
      <c r="B18" s="63"/>
      <c r="D18" s="27" t="s">
        <v>55</v>
      </c>
      <c r="E18" s="27" t="s">
        <v>56</v>
      </c>
      <c r="F18" s="27" t="s">
        <v>57</v>
      </c>
      <c r="G18" s="27">
        <v>1050</v>
      </c>
      <c r="H18" s="28"/>
      <c r="I18"/>
    </row>
    <row r="19" spans="1:9" x14ac:dyDescent="0.25">
      <c r="D19" s="27" t="s">
        <v>58</v>
      </c>
      <c r="E19" s="27" t="s">
        <v>59</v>
      </c>
      <c r="F19" s="27" t="s">
        <v>60</v>
      </c>
      <c r="G19" s="27">
        <v>1015</v>
      </c>
      <c r="H19" s="28"/>
      <c r="I19"/>
    </row>
    <row r="20" spans="1:9" x14ac:dyDescent="0.25">
      <c r="D20" s="27" t="s">
        <v>61</v>
      </c>
      <c r="E20" s="27" t="s">
        <v>62</v>
      </c>
      <c r="F20" s="27" t="s">
        <v>63</v>
      </c>
      <c r="G20" s="27">
        <v>997</v>
      </c>
      <c r="H20" s="28"/>
      <c r="I20"/>
    </row>
    <row r="21" spans="1:9" x14ac:dyDescent="0.25">
      <c r="D21" s="27" t="s">
        <v>64</v>
      </c>
      <c r="E21" s="27" t="s">
        <v>65</v>
      </c>
      <c r="F21" s="27" t="s">
        <v>66</v>
      </c>
      <c r="G21" s="27">
        <v>989</v>
      </c>
      <c r="H21" s="28">
        <v>44443</v>
      </c>
      <c r="I21"/>
    </row>
    <row r="22" spans="1:9" x14ac:dyDescent="0.25">
      <c r="D22" s="27" t="s">
        <v>67</v>
      </c>
      <c r="E22" s="27" t="s">
        <v>68</v>
      </c>
      <c r="F22" s="27" t="s">
        <v>69</v>
      </c>
      <c r="G22" s="27">
        <v>977</v>
      </c>
      <c r="H22" s="28"/>
      <c r="I22"/>
    </row>
    <row r="23" spans="1:9" x14ac:dyDescent="0.25">
      <c r="D23" s="27" t="s">
        <v>70</v>
      </c>
      <c r="E23" s="27" t="s">
        <v>71</v>
      </c>
      <c r="F23" s="27" t="s">
        <v>72</v>
      </c>
      <c r="G23" s="27">
        <v>945</v>
      </c>
      <c r="H23" s="28"/>
      <c r="I23"/>
    </row>
    <row r="24" spans="1:9" x14ac:dyDescent="0.25">
      <c r="D24" s="27" t="s">
        <v>73</v>
      </c>
      <c r="E24" s="27" t="s">
        <v>74</v>
      </c>
      <c r="F24" s="27" t="s">
        <v>75</v>
      </c>
      <c r="G24" s="27">
        <v>936</v>
      </c>
      <c r="H24" s="28"/>
      <c r="I24"/>
    </row>
    <row r="25" spans="1:9" x14ac:dyDescent="0.25">
      <c r="D25" s="27" t="s">
        <v>76</v>
      </c>
      <c r="E25" s="27" t="s">
        <v>77</v>
      </c>
      <c r="F25" s="27" t="s">
        <v>78</v>
      </c>
      <c r="G25" s="27">
        <v>933</v>
      </c>
      <c r="H25" s="28"/>
      <c r="I25"/>
    </row>
    <row r="26" spans="1:9" x14ac:dyDescent="0.25">
      <c r="D26" s="27" t="s">
        <v>79</v>
      </c>
      <c r="E26" s="27" t="s">
        <v>80</v>
      </c>
      <c r="F26" s="27" t="s">
        <v>81</v>
      </c>
      <c r="G26" s="27">
        <v>919</v>
      </c>
      <c r="H26" s="28"/>
      <c r="I26"/>
    </row>
    <row r="27" spans="1:9" x14ac:dyDescent="0.25">
      <c r="D27" s="27" t="s">
        <v>82</v>
      </c>
      <c r="E27" s="27" t="s">
        <v>83</v>
      </c>
      <c r="F27" s="27" t="s">
        <v>84</v>
      </c>
      <c r="G27" s="27">
        <v>912</v>
      </c>
      <c r="H27" s="28"/>
      <c r="I27"/>
    </row>
    <row r="28" spans="1:9" x14ac:dyDescent="0.25">
      <c r="D28" s="27" t="s">
        <v>85</v>
      </c>
      <c r="E28" s="27" t="s">
        <v>86</v>
      </c>
      <c r="F28" s="27" t="s">
        <v>87</v>
      </c>
      <c r="G28" s="27">
        <v>889</v>
      </c>
      <c r="H28" s="28">
        <v>44063</v>
      </c>
      <c r="I28"/>
    </row>
    <row r="29" spans="1:9" x14ac:dyDescent="0.25">
      <c r="D29" s="27" t="s">
        <v>88</v>
      </c>
      <c r="E29" s="27" t="s">
        <v>89</v>
      </c>
      <c r="F29" s="27" t="s">
        <v>90</v>
      </c>
      <c r="G29" s="27">
        <v>853</v>
      </c>
      <c r="H29" s="28">
        <v>44348</v>
      </c>
      <c r="I29"/>
    </row>
    <row r="30" spans="1:9" x14ac:dyDescent="0.25">
      <c r="D30" s="27" t="s">
        <v>91</v>
      </c>
      <c r="E30" s="27" t="s">
        <v>92</v>
      </c>
      <c r="F30" s="27" t="s">
        <v>93</v>
      </c>
      <c r="G30" s="27">
        <v>765</v>
      </c>
      <c r="H30" s="28">
        <v>43467</v>
      </c>
      <c r="I30"/>
    </row>
    <row r="31" spans="1:9" x14ac:dyDescent="0.25">
      <c r="D31" s="27" t="s">
        <v>94</v>
      </c>
      <c r="E31" s="27" t="s">
        <v>95</v>
      </c>
      <c r="F31" s="27" t="s">
        <v>96</v>
      </c>
      <c r="G31" s="27">
        <v>724</v>
      </c>
      <c r="H31" s="28"/>
      <c r="I31"/>
    </row>
    <row r="32" spans="1:9" x14ac:dyDescent="0.25">
      <c r="D32" s="27" t="s">
        <v>97</v>
      </c>
      <c r="E32" s="27" t="s">
        <v>98</v>
      </c>
      <c r="F32" s="27" t="s">
        <v>99</v>
      </c>
      <c r="G32" s="27">
        <v>718</v>
      </c>
      <c r="H32" s="28"/>
      <c r="I32"/>
    </row>
    <row r="33" spans="4:9" x14ac:dyDescent="0.25">
      <c r="D33" s="27" t="s">
        <v>100</v>
      </c>
      <c r="E33" s="27" t="s">
        <v>101</v>
      </c>
      <c r="F33" s="27" t="s">
        <v>102</v>
      </c>
      <c r="G33" s="27">
        <v>612</v>
      </c>
      <c r="H33" s="28">
        <v>44494</v>
      </c>
      <c r="I33"/>
    </row>
  </sheetData>
  <mergeCells count="1">
    <mergeCell ref="A2:H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B721-FE4F-44B9-9D37-CDEAD3B1295B}">
  <dimension ref="A1:I33"/>
  <sheetViews>
    <sheetView zoomScaleNormal="100" workbookViewId="0">
      <selection activeCell="A2" sqref="A2:H2"/>
    </sheetView>
  </sheetViews>
  <sheetFormatPr defaultRowHeight="15" x14ac:dyDescent="0.25"/>
  <cols>
    <col min="1" max="1" width="27.140625" customWidth="1"/>
    <col min="2" max="2" width="16.85546875" customWidth="1"/>
    <col min="3" max="3" width="15.42578125" customWidth="1"/>
    <col min="4" max="4" width="6.7109375" bestFit="1" customWidth="1"/>
    <col min="5" max="5" width="14.42578125" style="27" bestFit="1" customWidth="1"/>
    <col min="6" max="6" width="16.7109375" style="27" bestFit="1" customWidth="1"/>
    <col min="7" max="7" width="8.7109375" style="27" bestFit="1" customWidth="1"/>
    <col min="8" max="9" width="11.85546875" style="27" bestFit="1" customWidth="1"/>
    <col min="10" max="12" width="10.140625" bestFit="1" customWidth="1"/>
  </cols>
  <sheetData>
    <row r="1" spans="1:9" s="2" customFormat="1" ht="50.45" customHeight="1" x14ac:dyDescent="0.25">
      <c r="A1" s="3"/>
    </row>
    <row r="2" spans="1:9" s="9" customFormat="1" ht="32.25" customHeight="1" x14ac:dyDescent="0.25">
      <c r="A2" s="99" t="s">
        <v>139</v>
      </c>
      <c r="B2" s="99"/>
      <c r="C2" s="99"/>
      <c r="D2" s="99"/>
      <c r="E2" s="99"/>
      <c r="F2" s="99"/>
      <c r="G2" s="99"/>
      <c r="H2" s="99"/>
    </row>
    <row r="3" spans="1:9" x14ac:dyDescent="0.25">
      <c r="A3" s="1"/>
      <c r="B3" s="1"/>
      <c r="C3" s="1"/>
      <c r="D3" s="27"/>
      <c r="I3"/>
    </row>
    <row r="4" spans="1:9" ht="18.75" x14ac:dyDescent="0.3">
      <c r="A4" s="8" t="s">
        <v>103</v>
      </c>
      <c r="B4" s="7"/>
      <c r="C4" s="7"/>
      <c r="D4" s="27"/>
      <c r="I4"/>
    </row>
    <row r="5" spans="1:9" ht="15.75" thickBot="1" x14ac:dyDescent="0.3">
      <c r="A5" s="1"/>
      <c r="B5" s="1"/>
      <c r="C5" s="1"/>
      <c r="D5" s="64" t="s">
        <v>16</v>
      </c>
      <c r="E5" s="64" t="s">
        <v>17</v>
      </c>
      <c r="F5" s="64" t="s">
        <v>18</v>
      </c>
      <c r="G5" s="64" t="s">
        <v>110</v>
      </c>
      <c r="H5" s="65" t="s">
        <v>104</v>
      </c>
      <c r="I5"/>
    </row>
    <row r="6" spans="1:9" ht="15.75" x14ac:dyDescent="0.25">
      <c r="A6" s="30" t="s">
        <v>106</v>
      </c>
      <c r="B6" s="62"/>
      <c r="D6" s="66" t="s">
        <v>19</v>
      </c>
      <c r="E6" s="66" t="s">
        <v>20</v>
      </c>
      <c r="F6" s="66" t="s">
        <v>21</v>
      </c>
      <c r="G6" s="66">
        <v>2499</v>
      </c>
      <c r="H6" s="67"/>
      <c r="I6"/>
    </row>
    <row r="7" spans="1:9" ht="15.75" x14ac:dyDescent="0.25">
      <c r="A7" s="30" t="s">
        <v>141</v>
      </c>
      <c r="B7" s="62"/>
      <c r="D7" s="68" t="s">
        <v>22</v>
      </c>
      <c r="E7" s="68" t="s">
        <v>23</v>
      </c>
      <c r="F7" s="68" t="s">
        <v>24</v>
      </c>
      <c r="G7" s="68">
        <v>1725</v>
      </c>
      <c r="H7" s="69"/>
      <c r="I7"/>
    </row>
    <row r="8" spans="1:9" x14ac:dyDescent="0.25">
      <c r="D8" s="70" t="s">
        <v>25</v>
      </c>
      <c r="E8" s="70" t="s">
        <v>26</v>
      </c>
      <c r="F8" s="70" t="s">
        <v>27</v>
      </c>
      <c r="G8" s="70">
        <v>1602</v>
      </c>
      <c r="H8" s="71"/>
      <c r="I8"/>
    </row>
    <row r="9" spans="1:9" x14ac:dyDescent="0.25">
      <c r="D9" s="68" t="s">
        <v>28</v>
      </c>
      <c r="E9" s="68" t="s">
        <v>29</v>
      </c>
      <c r="F9" s="68" t="s">
        <v>30</v>
      </c>
      <c r="G9" s="68">
        <v>1425</v>
      </c>
      <c r="H9" s="69"/>
      <c r="I9"/>
    </row>
    <row r="10" spans="1:9" x14ac:dyDescent="0.25">
      <c r="D10" s="70" t="s">
        <v>31</v>
      </c>
      <c r="E10" s="70" t="s">
        <v>32</v>
      </c>
      <c r="F10" s="70" t="s">
        <v>33</v>
      </c>
      <c r="G10" s="70">
        <v>1346</v>
      </c>
      <c r="H10" s="71"/>
      <c r="I10"/>
    </row>
    <row r="11" spans="1:9" x14ac:dyDescent="0.25">
      <c r="D11" s="68" t="s">
        <v>34</v>
      </c>
      <c r="E11" s="68" t="s">
        <v>35</v>
      </c>
      <c r="F11" s="68" t="s">
        <v>36</v>
      </c>
      <c r="G11" s="68">
        <v>1310</v>
      </c>
      <c r="H11" s="69"/>
      <c r="I11"/>
    </row>
    <row r="12" spans="1:9" x14ac:dyDescent="0.25">
      <c r="D12" s="70" t="s">
        <v>37</v>
      </c>
      <c r="E12" s="70" t="s">
        <v>38</v>
      </c>
      <c r="F12" s="70" t="s">
        <v>39</v>
      </c>
      <c r="G12" s="70">
        <v>1262</v>
      </c>
      <c r="H12" s="71">
        <v>44206</v>
      </c>
      <c r="I12"/>
    </row>
    <row r="13" spans="1:9" x14ac:dyDescent="0.25">
      <c r="D13" s="68" t="s">
        <v>40</v>
      </c>
      <c r="E13" s="68" t="s">
        <v>41</v>
      </c>
      <c r="F13" s="68" t="s">
        <v>42</v>
      </c>
      <c r="G13" s="68">
        <v>1257</v>
      </c>
      <c r="H13" s="69"/>
      <c r="I13"/>
    </row>
    <row r="14" spans="1:9" x14ac:dyDescent="0.25">
      <c r="D14" s="70" t="s">
        <v>43</v>
      </c>
      <c r="E14" s="70" t="s">
        <v>44</v>
      </c>
      <c r="F14" s="70" t="s">
        <v>45</v>
      </c>
      <c r="G14" s="70">
        <v>1173</v>
      </c>
      <c r="H14" s="71">
        <v>43832</v>
      </c>
      <c r="I14"/>
    </row>
    <row r="15" spans="1:9" x14ac:dyDescent="0.25">
      <c r="D15" s="68" t="s">
        <v>46</v>
      </c>
      <c r="E15" s="68" t="s">
        <v>47</v>
      </c>
      <c r="F15" s="68" t="s">
        <v>48</v>
      </c>
      <c r="G15" s="68">
        <v>1126</v>
      </c>
      <c r="H15" s="69"/>
      <c r="I15"/>
    </row>
    <row r="16" spans="1:9" x14ac:dyDescent="0.25">
      <c r="D16" s="70" t="s">
        <v>49</v>
      </c>
      <c r="E16" s="70" t="s">
        <v>50</v>
      </c>
      <c r="F16" s="70" t="s">
        <v>51</v>
      </c>
      <c r="G16" s="70">
        <v>1112</v>
      </c>
      <c r="H16" s="71">
        <v>44269</v>
      </c>
      <c r="I16"/>
    </row>
    <row r="17" spans="4:9" x14ac:dyDescent="0.25">
      <c r="D17" s="68" t="s">
        <v>52</v>
      </c>
      <c r="E17" s="68" t="s">
        <v>53</v>
      </c>
      <c r="F17" s="68" t="s">
        <v>54</v>
      </c>
      <c r="G17" s="68">
        <v>1084</v>
      </c>
      <c r="H17" s="69">
        <v>43927</v>
      </c>
      <c r="I17"/>
    </row>
    <row r="18" spans="4:9" x14ac:dyDescent="0.25">
      <c r="D18" s="70" t="s">
        <v>55</v>
      </c>
      <c r="E18" s="70" t="s">
        <v>56</v>
      </c>
      <c r="F18" s="70" t="s">
        <v>57</v>
      </c>
      <c r="G18" s="70">
        <v>1050</v>
      </c>
      <c r="H18" s="71"/>
      <c r="I18"/>
    </row>
    <row r="19" spans="4:9" x14ac:dyDescent="0.25">
      <c r="D19" s="68" t="s">
        <v>58</v>
      </c>
      <c r="E19" s="68" t="s">
        <v>59</v>
      </c>
      <c r="F19" s="68" t="s">
        <v>60</v>
      </c>
      <c r="G19" s="68">
        <v>1015</v>
      </c>
      <c r="H19" s="69"/>
      <c r="I19"/>
    </row>
    <row r="20" spans="4:9" x14ac:dyDescent="0.25">
      <c r="D20" s="70" t="s">
        <v>61</v>
      </c>
      <c r="E20" s="70" t="s">
        <v>62</v>
      </c>
      <c r="F20" s="70" t="s">
        <v>63</v>
      </c>
      <c r="G20" s="70">
        <v>997</v>
      </c>
      <c r="H20" s="71"/>
      <c r="I20"/>
    </row>
    <row r="21" spans="4:9" x14ac:dyDescent="0.25">
      <c r="D21" s="68" t="s">
        <v>64</v>
      </c>
      <c r="E21" s="68" t="s">
        <v>65</v>
      </c>
      <c r="F21" s="68" t="s">
        <v>66</v>
      </c>
      <c r="G21" s="68">
        <v>989</v>
      </c>
      <c r="H21" s="69">
        <v>44443</v>
      </c>
      <c r="I21"/>
    </row>
    <row r="22" spans="4:9" x14ac:dyDescent="0.25">
      <c r="D22" s="70" t="s">
        <v>67</v>
      </c>
      <c r="E22" s="70" t="s">
        <v>68</v>
      </c>
      <c r="F22" s="70" t="s">
        <v>69</v>
      </c>
      <c r="G22" s="70">
        <v>977</v>
      </c>
      <c r="H22" s="71"/>
      <c r="I22"/>
    </row>
    <row r="23" spans="4:9" x14ac:dyDescent="0.25">
      <c r="D23" s="68" t="s">
        <v>70</v>
      </c>
      <c r="E23" s="68" t="s">
        <v>71</v>
      </c>
      <c r="F23" s="68" t="s">
        <v>72</v>
      </c>
      <c r="G23" s="68">
        <v>945</v>
      </c>
      <c r="H23" s="69"/>
      <c r="I23"/>
    </row>
    <row r="24" spans="4:9" x14ac:dyDescent="0.25">
      <c r="D24" s="70" t="s">
        <v>73</v>
      </c>
      <c r="E24" s="70" t="s">
        <v>74</v>
      </c>
      <c r="F24" s="70" t="s">
        <v>75</v>
      </c>
      <c r="G24" s="70">
        <v>936</v>
      </c>
      <c r="H24" s="71"/>
      <c r="I24"/>
    </row>
    <row r="25" spans="4:9" x14ac:dyDescent="0.25">
      <c r="D25" s="68" t="s">
        <v>76</v>
      </c>
      <c r="E25" s="68" t="s">
        <v>77</v>
      </c>
      <c r="F25" s="68" t="s">
        <v>78</v>
      </c>
      <c r="G25" s="68">
        <v>933</v>
      </c>
      <c r="H25" s="69"/>
      <c r="I25"/>
    </row>
    <row r="26" spans="4:9" x14ac:dyDescent="0.25">
      <c r="D26" s="70" t="s">
        <v>79</v>
      </c>
      <c r="E26" s="70" t="s">
        <v>80</v>
      </c>
      <c r="F26" s="70" t="s">
        <v>81</v>
      </c>
      <c r="G26" s="70">
        <v>919</v>
      </c>
      <c r="H26" s="71"/>
      <c r="I26"/>
    </row>
    <row r="27" spans="4:9" x14ac:dyDescent="0.25">
      <c r="D27" s="68" t="s">
        <v>82</v>
      </c>
      <c r="E27" s="68" t="s">
        <v>83</v>
      </c>
      <c r="F27" s="68" t="s">
        <v>84</v>
      </c>
      <c r="G27" s="68">
        <v>912</v>
      </c>
      <c r="H27" s="69"/>
      <c r="I27"/>
    </row>
    <row r="28" spans="4:9" x14ac:dyDescent="0.25">
      <c r="D28" s="70" t="s">
        <v>85</v>
      </c>
      <c r="E28" s="70" t="s">
        <v>86</v>
      </c>
      <c r="F28" s="70" t="s">
        <v>87</v>
      </c>
      <c r="G28" s="70">
        <v>889</v>
      </c>
      <c r="H28" s="71">
        <v>44063</v>
      </c>
      <c r="I28"/>
    </row>
    <row r="29" spans="4:9" x14ac:dyDescent="0.25">
      <c r="D29" s="68" t="s">
        <v>88</v>
      </c>
      <c r="E29" s="68" t="s">
        <v>89</v>
      </c>
      <c r="F29" s="68" t="s">
        <v>90</v>
      </c>
      <c r="G29" s="68">
        <v>853</v>
      </c>
      <c r="H29" s="69">
        <v>44348</v>
      </c>
      <c r="I29"/>
    </row>
    <row r="30" spans="4:9" x14ac:dyDescent="0.25">
      <c r="D30" s="70" t="s">
        <v>91</v>
      </c>
      <c r="E30" s="70" t="s">
        <v>92</v>
      </c>
      <c r="F30" s="70" t="s">
        <v>93</v>
      </c>
      <c r="G30" s="70">
        <v>765</v>
      </c>
      <c r="H30" s="71">
        <v>43467</v>
      </c>
      <c r="I30"/>
    </row>
    <row r="31" spans="4:9" x14ac:dyDescent="0.25">
      <c r="D31" s="68" t="s">
        <v>94</v>
      </c>
      <c r="E31" s="68" t="s">
        <v>95</v>
      </c>
      <c r="F31" s="68" t="s">
        <v>96</v>
      </c>
      <c r="G31" s="68">
        <v>724</v>
      </c>
      <c r="H31" s="69"/>
      <c r="I31"/>
    </row>
    <row r="32" spans="4:9" x14ac:dyDescent="0.25">
      <c r="D32" s="70" t="s">
        <v>97</v>
      </c>
      <c r="E32" s="70" t="s">
        <v>98</v>
      </c>
      <c r="F32" s="70" t="s">
        <v>99</v>
      </c>
      <c r="G32" s="70">
        <v>718</v>
      </c>
      <c r="H32" s="71"/>
      <c r="I32"/>
    </row>
    <row r="33" spans="4:9" x14ac:dyDescent="0.25">
      <c r="D33" s="72" t="s">
        <v>100</v>
      </c>
      <c r="E33" s="72" t="s">
        <v>101</v>
      </c>
      <c r="F33" s="72" t="s">
        <v>102</v>
      </c>
      <c r="G33" s="72">
        <v>612</v>
      </c>
      <c r="H33" s="73">
        <v>44494</v>
      </c>
      <c r="I33"/>
    </row>
  </sheetData>
  <mergeCells count="1">
    <mergeCell ref="A2:H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B4A2-5F36-40BB-B6F5-8589E88EED71}">
  <dimension ref="A1:I22"/>
  <sheetViews>
    <sheetView zoomScaleNormal="100" workbookViewId="0">
      <selection activeCell="A2" sqref="A2:H2"/>
    </sheetView>
  </sheetViews>
  <sheetFormatPr defaultRowHeight="15" x14ac:dyDescent="0.25"/>
  <cols>
    <col min="1" max="1" width="34.28515625" customWidth="1"/>
    <col min="2" max="2" width="16.85546875" customWidth="1"/>
    <col min="3" max="3" width="15.42578125" customWidth="1"/>
    <col min="4" max="4" width="18.28515625" bestFit="1" customWidth="1"/>
    <col min="5" max="5" width="13.28515625" style="27" bestFit="1" customWidth="1"/>
    <col min="6" max="6" width="7.85546875" style="27" bestFit="1" customWidth="1"/>
    <col min="7" max="7" width="6.5703125" style="27" bestFit="1" customWidth="1"/>
    <col min="8" max="9" width="8.85546875" style="27" bestFit="1" customWidth="1"/>
    <col min="10" max="12" width="10.140625" bestFit="1" customWidth="1"/>
  </cols>
  <sheetData>
    <row r="1" spans="1:8" s="2" customFormat="1" ht="51" customHeight="1" x14ac:dyDescent="0.25">
      <c r="A1" s="3"/>
    </row>
    <row r="2" spans="1:8" s="9" customFormat="1" ht="32.25" customHeight="1" x14ac:dyDescent="0.25">
      <c r="A2" s="99" t="s">
        <v>139</v>
      </c>
      <c r="B2" s="99"/>
      <c r="C2" s="99"/>
      <c r="D2" s="99"/>
      <c r="E2" s="99"/>
      <c r="F2" s="99"/>
      <c r="G2" s="99"/>
      <c r="H2" s="99"/>
    </row>
    <row r="3" spans="1:8" x14ac:dyDescent="0.25">
      <c r="A3" s="1"/>
      <c r="B3" s="1"/>
      <c r="C3" s="1"/>
    </row>
    <row r="4" spans="1:8" ht="18.75" x14ac:dyDescent="0.3">
      <c r="A4" s="8" t="s">
        <v>103</v>
      </c>
      <c r="B4" s="7"/>
      <c r="C4" s="7"/>
      <c r="D4" s="26" t="s">
        <v>142</v>
      </c>
      <c r="E4" s="26" t="s">
        <v>143</v>
      </c>
      <c r="F4" s="26" t="s">
        <v>144</v>
      </c>
      <c r="G4" s="26" t="s">
        <v>145</v>
      </c>
      <c r="H4" s="26" t="s">
        <v>111</v>
      </c>
    </row>
    <row r="5" spans="1:8" x14ac:dyDescent="0.25">
      <c r="A5" s="1"/>
      <c r="B5" s="1"/>
      <c r="C5" s="1"/>
      <c r="D5" s="27" t="s">
        <v>151</v>
      </c>
      <c r="E5" s="43">
        <v>4007</v>
      </c>
      <c r="F5" s="44">
        <v>0.1</v>
      </c>
      <c r="G5" s="45">
        <f>Premie[[#This Row],[Wynagrodzenie]]*Premie[[#This Row],[% Premii]]</f>
        <v>400.70000000000005</v>
      </c>
      <c r="H5" s="45">
        <f>SUM(Premie[[#This Row],[Wynagrodzenie]],Premie[[#This Row],[Premia]])</f>
        <v>4407.7</v>
      </c>
    </row>
    <row r="6" spans="1:8" ht="15.75" x14ac:dyDescent="0.25">
      <c r="A6" s="46" t="s">
        <v>150</v>
      </c>
      <c r="D6" s="27" t="s">
        <v>152</v>
      </c>
      <c r="E6" s="43">
        <v>4648</v>
      </c>
      <c r="F6" s="44">
        <v>0.1</v>
      </c>
      <c r="G6" s="45">
        <f>Premie[[#This Row],[Wynagrodzenie]]*Premie[[#This Row],[% Premii]]</f>
        <v>464.8</v>
      </c>
      <c r="H6" s="45">
        <f>SUM(Premie[[#This Row],[Wynagrodzenie]],Premie[[#This Row],[Premia]])</f>
        <v>5112.8</v>
      </c>
    </row>
    <row r="7" spans="1:8" ht="15.75" x14ac:dyDescent="0.25">
      <c r="A7" s="47" t="s">
        <v>146</v>
      </c>
      <c r="B7" s="31"/>
      <c r="D7" s="27" t="s">
        <v>153</v>
      </c>
      <c r="E7" s="43">
        <v>4913</v>
      </c>
      <c r="F7" s="44">
        <v>0.03</v>
      </c>
      <c r="G7" s="45">
        <f>Premie[[#This Row],[Wynagrodzenie]]*Premie[[#This Row],[% Premii]]</f>
        <v>147.38999999999999</v>
      </c>
      <c r="H7" s="45">
        <f>SUM(Premie[[#This Row],[Wynagrodzenie]],Premie[[#This Row],[Premia]])</f>
        <v>5060.3900000000003</v>
      </c>
    </row>
    <row r="8" spans="1:8" ht="15.75" x14ac:dyDescent="0.25">
      <c r="A8" s="47" t="s">
        <v>147</v>
      </c>
      <c r="B8" s="31"/>
      <c r="D8" s="27" t="s">
        <v>154</v>
      </c>
      <c r="E8" s="43">
        <v>3168</v>
      </c>
      <c r="F8" s="44">
        <v>0.1</v>
      </c>
      <c r="G8" s="45">
        <f>Premie[[#This Row],[Wynagrodzenie]]*Premie[[#This Row],[% Premii]]</f>
        <v>316.8</v>
      </c>
      <c r="H8" s="45">
        <f>SUM(Premie[[#This Row],[Wynagrodzenie]],Premie[[#This Row],[Premia]])</f>
        <v>3484.8</v>
      </c>
    </row>
    <row r="9" spans="1:8" ht="15.75" x14ac:dyDescent="0.25">
      <c r="A9" s="47" t="s">
        <v>148</v>
      </c>
      <c r="B9" s="31"/>
      <c r="D9" s="27" t="s">
        <v>155</v>
      </c>
      <c r="E9" s="43">
        <v>2503</v>
      </c>
      <c r="F9" s="44">
        <v>0.09</v>
      </c>
      <c r="G9" s="45">
        <f>Premie[[#This Row],[Wynagrodzenie]]*Premie[[#This Row],[% Premii]]</f>
        <v>225.26999999999998</v>
      </c>
      <c r="H9" s="45">
        <f>SUM(Premie[[#This Row],[Wynagrodzenie]],Premie[[#This Row],[Premia]])</f>
        <v>2728.27</v>
      </c>
    </row>
    <row r="10" spans="1:8" ht="15.75" x14ac:dyDescent="0.25">
      <c r="A10" s="14"/>
      <c r="B10" s="14"/>
      <c r="D10" s="27" t="s">
        <v>156</v>
      </c>
      <c r="E10" s="43">
        <v>4321</v>
      </c>
      <c r="F10" s="44">
        <v>0.1</v>
      </c>
      <c r="G10" s="45">
        <f>Premie[[#This Row],[Wynagrodzenie]]*Premie[[#This Row],[% Premii]]</f>
        <v>432.1</v>
      </c>
      <c r="H10" s="45">
        <f>SUM(Premie[[#This Row],[Wynagrodzenie]],Premie[[#This Row],[Premia]])</f>
        <v>4753.1000000000004</v>
      </c>
    </row>
    <row r="11" spans="1:8" ht="15.75" x14ac:dyDescent="0.25">
      <c r="A11" s="46" t="s">
        <v>149</v>
      </c>
      <c r="D11" s="27" t="s">
        <v>157</v>
      </c>
      <c r="E11" s="43">
        <v>3860</v>
      </c>
      <c r="F11" s="44">
        <v>0.1</v>
      </c>
      <c r="G11" s="45">
        <f>Premie[[#This Row],[Wynagrodzenie]]*Premie[[#This Row],[% Premii]]</f>
        <v>386</v>
      </c>
      <c r="H11" s="45">
        <f>SUM(Premie[[#This Row],[Wynagrodzenie]],Premie[[#This Row],[Premia]])</f>
        <v>4246</v>
      </c>
    </row>
    <row r="12" spans="1:8" ht="15.75" x14ac:dyDescent="0.25">
      <c r="A12" s="47" t="s">
        <v>146</v>
      </c>
      <c r="B12" s="31"/>
      <c r="D12" s="27" t="s">
        <v>158</v>
      </c>
      <c r="E12" s="43">
        <v>3018</v>
      </c>
      <c r="F12" s="44">
        <v>0.3</v>
      </c>
      <c r="G12" s="45">
        <f>Premie[[#This Row],[Wynagrodzenie]]*Premie[[#This Row],[% Premii]]</f>
        <v>905.4</v>
      </c>
      <c r="H12" s="45">
        <f>SUM(Premie[[#This Row],[Wynagrodzenie]],Premie[[#This Row],[Premia]])</f>
        <v>3923.4</v>
      </c>
    </row>
    <row r="13" spans="1:8" ht="15.75" x14ac:dyDescent="0.25">
      <c r="A13" s="47" t="s">
        <v>147</v>
      </c>
      <c r="B13" s="31"/>
      <c r="D13" s="27" t="s">
        <v>159</v>
      </c>
      <c r="E13" s="43">
        <v>3682</v>
      </c>
      <c r="F13" s="44">
        <v>0.1</v>
      </c>
      <c r="G13" s="45">
        <f>Premie[[#This Row],[Wynagrodzenie]]*Premie[[#This Row],[% Premii]]</f>
        <v>368.20000000000005</v>
      </c>
      <c r="H13" s="45">
        <f>SUM(Premie[[#This Row],[Wynagrodzenie]],Premie[[#This Row],[Premia]])</f>
        <v>4050.2</v>
      </c>
    </row>
    <row r="14" spans="1:8" ht="15.75" x14ac:dyDescent="0.25">
      <c r="A14" s="47" t="s">
        <v>148</v>
      </c>
      <c r="B14" s="31"/>
      <c r="D14" s="27" t="s">
        <v>160</v>
      </c>
      <c r="E14" s="43">
        <v>3194</v>
      </c>
      <c r="F14" s="44">
        <v>0.17</v>
      </c>
      <c r="G14" s="45">
        <f>Premie[[#This Row],[Wynagrodzenie]]*Premie[[#This Row],[% Premii]]</f>
        <v>542.98</v>
      </c>
      <c r="H14" s="45">
        <f>SUM(Premie[[#This Row],[Wynagrodzenie]],Premie[[#This Row],[Premia]])</f>
        <v>3736.98</v>
      </c>
    </row>
    <row r="15" spans="1:8" x14ac:dyDescent="0.25">
      <c r="D15" s="27" t="s">
        <v>161</v>
      </c>
      <c r="E15" s="43">
        <v>4099</v>
      </c>
      <c r="F15" s="44">
        <v>0.05</v>
      </c>
      <c r="G15" s="45">
        <f>Premie[[#This Row],[Wynagrodzenie]]*Premie[[#This Row],[% Premii]]</f>
        <v>204.95000000000002</v>
      </c>
      <c r="H15" s="45">
        <f>SUM(Premie[[#This Row],[Wynagrodzenie]],Premie[[#This Row],[Premia]])</f>
        <v>4303.95</v>
      </c>
    </row>
    <row r="16" spans="1:8" x14ac:dyDescent="0.25">
      <c r="D16" s="27" t="s">
        <v>162</v>
      </c>
      <c r="E16" s="43">
        <v>3988</v>
      </c>
      <c r="F16" s="44">
        <v>0.15</v>
      </c>
      <c r="G16" s="45">
        <f>Premie[[#This Row],[Wynagrodzenie]]*Premie[[#This Row],[% Premii]]</f>
        <v>598.19999999999993</v>
      </c>
      <c r="H16" s="45">
        <f>SUM(Premie[[#This Row],[Wynagrodzenie]],Premie[[#This Row],[Premia]])</f>
        <v>4586.2</v>
      </c>
    </row>
    <row r="17" spans="4:8" x14ac:dyDescent="0.25">
      <c r="D17" s="27" t="s">
        <v>163</v>
      </c>
      <c r="E17" s="43">
        <v>4744</v>
      </c>
      <c r="F17" s="44">
        <v>0.03</v>
      </c>
      <c r="G17" s="45">
        <f>Premie[[#This Row],[Wynagrodzenie]]*Premie[[#This Row],[% Premii]]</f>
        <v>142.32</v>
      </c>
      <c r="H17" s="45">
        <f>SUM(Premie[[#This Row],[Wynagrodzenie]],Premie[[#This Row],[Premia]])</f>
        <v>4886.32</v>
      </c>
    </row>
    <row r="18" spans="4:8" x14ac:dyDescent="0.25">
      <c r="D18" s="27" t="s">
        <v>164</v>
      </c>
      <c r="E18" s="43">
        <v>2907</v>
      </c>
      <c r="F18" s="44">
        <v>0.03</v>
      </c>
      <c r="G18" s="45">
        <f>Premie[[#This Row],[Wynagrodzenie]]*Premie[[#This Row],[% Premii]]</f>
        <v>87.21</v>
      </c>
      <c r="H18" s="45">
        <f>SUM(Premie[[#This Row],[Wynagrodzenie]],Premie[[#This Row],[Premia]])</f>
        <v>2994.21</v>
      </c>
    </row>
    <row r="19" spans="4:8" x14ac:dyDescent="0.25">
      <c r="D19" s="27" t="s">
        <v>165</v>
      </c>
      <c r="E19" s="43">
        <v>3276</v>
      </c>
      <c r="F19" s="44">
        <v>0.2</v>
      </c>
      <c r="G19" s="45">
        <f>Premie[[#This Row],[Wynagrodzenie]]*Premie[[#This Row],[% Premii]]</f>
        <v>655.20000000000005</v>
      </c>
      <c r="H19" s="45">
        <f>SUM(Premie[[#This Row],[Wynagrodzenie]],Premie[[#This Row],[Premia]])</f>
        <v>3931.2</v>
      </c>
    </row>
    <row r="20" spans="4:8" x14ac:dyDescent="0.25">
      <c r="D20" s="27" t="s">
        <v>166</v>
      </c>
      <c r="E20" s="43">
        <v>10000</v>
      </c>
      <c r="F20" s="44">
        <v>0.05</v>
      </c>
      <c r="G20" s="45">
        <f>Premie[[#This Row],[Wynagrodzenie]]*Premie[[#This Row],[% Premii]]</f>
        <v>500</v>
      </c>
      <c r="H20" s="45">
        <f>SUM(Premie[[#This Row],[Wynagrodzenie]],Premie[[#This Row],[Premia]])</f>
        <v>10500</v>
      </c>
    </row>
    <row r="21" spans="4:8" x14ac:dyDescent="0.25">
      <c r="D21" s="27" t="s">
        <v>167</v>
      </c>
      <c r="E21" s="43">
        <v>3640</v>
      </c>
      <c r="F21" s="44">
        <v>0.03</v>
      </c>
      <c r="G21" s="45">
        <f>Premie[[#This Row],[Wynagrodzenie]]*Premie[[#This Row],[% Premii]]</f>
        <v>109.2</v>
      </c>
      <c r="H21" s="45">
        <f>SUM(Premie[[#This Row],[Wynagrodzenie]],Premie[[#This Row],[Premia]])</f>
        <v>3749.2</v>
      </c>
    </row>
    <row r="22" spans="4:8" x14ac:dyDescent="0.25">
      <c r="D22" s="27" t="s">
        <v>168</v>
      </c>
      <c r="E22" s="43">
        <v>3767</v>
      </c>
      <c r="F22" s="44">
        <v>0.2</v>
      </c>
      <c r="G22" s="45">
        <f>Premie[[#This Row],[Wynagrodzenie]]*Premie[[#This Row],[% Premii]]</f>
        <v>753.40000000000009</v>
      </c>
      <c r="H22" s="45">
        <f>SUM(Premie[[#This Row],[Wynagrodzenie]],Premie[[#This Row],[Premia]])</f>
        <v>4520.3999999999996</v>
      </c>
    </row>
  </sheetData>
  <mergeCells count="1">
    <mergeCell ref="A2:H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FE32-36CE-41A3-852F-74D63CB41D73}">
  <dimension ref="A1:G58"/>
  <sheetViews>
    <sheetView zoomScaleNormal="100" workbookViewId="0">
      <selection activeCell="A2" sqref="A2:B2"/>
    </sheetView>
  </sheetViews>
  <sheetFormatPr defaultRowHeight="15" x14ac:dyDescent="0.25"/>
  <cols>
    <col min="1" max="1" width="36" customWidth="1"/>
    <col min="2" max="2" width="16.85546875" customWidth="1"/>
    <col min="3" max="3" width="10.85546875" customWidth="1"/>
    <col min="4" max="4" width="17.140625" customWidth="1"/>
    <col min="5" max="6" width="17.140625" style="27" customWidth="1"/>
    <col min="7" max="7" width="8.85546875" style="27" bestFit="1" customWidth="1"/>
    <col min="8" max="10" width="10.140625" bestFit="1" customWidth="1"/>
  </cols>
  <sheetData>
    <row r="1" spans="1:6" s="2" customFormat="1" ht="48.6" customHeight="1" x14ac:dyDescent="0.25">
      <c r="A1" s="3"/>
    </row>
    <row r="2" spans="1:6" s="9" customFormat="1" ht="32.25" customHeight="1" x14ac:dyDescent="0.25">
      <c r="A2" s="99" t="s">
        <v>139</v>
      </c>
      <c r="B2" s="99"/>
    </row>
    <row r="3" spans="1:6" x14ac:dyDescent="0.25">
      <c r="A3" s="1"/>
      <c r="B3" s="1"/>
      <c r="C3" s="1"/>
    </row>
    <row r="4" spans="1:6" ht="18.75" x14ac:dyDescent="0.3">
      <c r="A4" s="8" t="s">
        <v>103</v>
      </c>
      <c r="B4" s="7"/>
      <c r="C4" s="7"/>
      <c r="D4" s="55" t="s">
        <v>142</v>
      </c>
      <c r="E4" s="55" t="s">
        <v>143</v>
      </c>
      <c r="F4" s="55" t="s">
        <v>144</v>
      </c>
    </row>
    <row r="5" spans="1:6" x14ac:dyDescent="0.25">
      <c r="A5" s="1"/>
      <c r="B5" s="1"/>
      <c r="C5" s="1"/>
      <c r="D5" s="48" t="s">
        <v>151</v>
      </c>
      <c r="E5" s="56">
        <v>4007</v>
      </c>
      <c r="F5" s="49">
        <v>0.1</v>
      </c>
    </row>
    <row r="6" spans="1:6" x14ac:dyDescent="0.25">
      <c r="D6" s="50" t="s">
        <v>152</v>
      </c>
      <c r="E6" s="57">
        <v>4648</v>
      </c>
      <c r="F6" s="51" t="s">
        <v>171</v>
      </c>
    </row>
    <row r="7" spans="1:6" ht="15.75" x14ac:dyDescent="0.25">
      <c r="A7" s="54" t="s">
        <v>172</v>
      </c>
      <c r="B7" s="31"/>
      <c r="D7" s="50" t="s">
        <v>153</v>
      </c>
      <c r="E7" s="57">
        <v>4913</v>
      </c>
      <c r="F7" s="51">
        <v>0.03</v>
      </c>
    </row>
    <row r="8" spans="1:6" ht="15.75" x14ac:dyDescent="0.25">
      <c r="A8" s="54" t="s">
        <v>173</v>
      </c>
      <c r="B8" s="31"/>
      <c r="D8" s="50" t="s">
        <v>154</v>
      </c>
      <c r="E8" s="57">
        <v>3168</v>
      </c>
      <c r="F8" s="51">
        <v>0.1</v>
      </c>
    </row>
    <row r="9" spans="1:6" ht="15.75" x14ac:dyDescent="0.25">
      <c r="A9" s="54" t="s">
        <v>174</v>
      </c>
      <c r="B9" s="31"/>
      <c r="D9" s="50" t="s">
        <v>155</v>
      </c>
      <c r="E9" s="57">
        <v>2503</v>
      </c>
      <c r="F9" s="51" t="s">
        <v>171</v>
      </c>
    </row>
    <row r="10" spans="1:6" ht="15.75" x14ac:dyDescent="0.25">
      <c r="A10" s="14"/>
      <c r="B10" s="14"/>
      <c r="D10" s="50" t="s">
        <v>156</v>
      </c>
      <c r="E10" s="57">
        <v>4321</v>
      </c>
      <c r="F10" s="51">
        <v>0.1</v>
      </c>
    </row>
    <row r="11" spans="1:6" x14ac:dyDescent="0.25">
      <c r="D11" s="50" t="s">
        <v>157</v>
      </c>
      <c r="E11" s="57">
        <v>3860</v>
      </c>
      <c r="F11" s="51">
        <v>0.1</v>
      </c>
    </row>
    <row r="12" spans="1:6" x14ac:dyDescent="0.25">
      <c r="D12" s="50" t="s">
        <v>158</v>
      </c>
      <c r="E12" s="57">
        <v>3018</v>
      </c>
      <c r="F12" s="51" t="s">
        <v>171</v>
      </c>
    </row>
    <row r="13" spans="1:6" x14ac:dyDescent="0.25">
      <c r="D13" s="50" t="s">
        <v>159</v>
      </c>
      <c r="E13" s="57">
        <v>3682</v>
      </c>
      <c r="F13" s="51" t="s">
        <v>171</v>
      </c>
    </row>
    <row r="14" spans="1:6" x14ac:dyDescent="0.25">
      <c r="D14" s="50" t="s">
        <v>160</v>
      </c>
      <c r="E14" s="57">
        <v>3194</v>
      </c>
      <c r="F14" s="51" t="s">
        <v>171</v>
      </c>
    </row>
    <row r="15" spans="1:6" x14ac:dyDescent="0.25">
      <c r="D15" s="50" t="s">
        <v>161</v>
      </c>
      <c r="E15" s="57">
        <v>4099</v>
      </c>
      <c r="F15" s="51" t="s">
        <v>171</v>
      </c>
    </row>
    <row r="16" spans="1:6" x14ac:dyDescent="0.25">
      <c r="D16" s="50" t="s">
        <v>162</v>
      </c>
      <c r="E16" s="57">
        <v>3988</v>
      </c>
      <c r="F16" s="51">
        <v>0.15</v>
      </c>
    </row>
    <row r="17" spans="4:6" x14ac:dyDescent="0.25">
      <c r="D17" s="50" t="s">
        <v>163</v>
      </c>
      <c r="E17" s="57">
        <v>4744</v>
      </c>
      <c r="F17" s="51">
        <v>0.03</v>
      </c>
    </row>
    <row r="18" spans="4:6" x14ac:dyDescent="0.25">
      <c r="D18" s="50" t="s">
        <v>164</v>
      </c>
      <c r="E18" s="57">
        <v>2907</v>
      </c>
      <c r="F18" s="51">
        <v>0.03</v>
      </c>
    </row>
    <row r="19" spans="4:6" x14ac:dyDescent="0.25">
      <c r="D19" s="50" t="s">
        <v>165</v>
      </c>
      <c r="E19" s="57">
        <v>3276</v>
      </c>
      <c r="F19" s="51" t="s">
        <v>171</v>
      </c>
    </row>
    <row r="20" spans="4:6" x14ac:dyDescent="0.25">
      <c r="D20" s="50" t="s">
        <v>166</v>
      </c>
      <c r="E20" s="57">
        <v>10000</v>
      </c>
      <c r="F20" s="51">
        <v>0.05</v>
      </c>
    </row>
    <row r="21" spans="4:6" x14ac:dyDescent="0.25">
      <c r="D21" s="59" t="s">
        <v>167</v>
      </c>
      <c r="E21" s="60">
        <v>3640</v>
      </c>
      <c r="F21" s="61">
        <v>0.03</v>
      </c>
    </row>
    <row r="22" spans="4:6" x14ac:dyDescent="0.25">
      <c r="D22" s="50" t="s">
        <v>168</v>
      </c>
      <c r="E22" s="57">
        <v>3767</v>
      </c>
      <c r="F22" s="51" t="s">
        <v>171</v>
      </c>
    </row>
    <row r="23" spans="4:6" x14ac:dyDescent="0.25">
      <c r="D23" s="50" t="s">
        <v>151</v>
      </c>
      <c r="E23" s="57">
        <v>4007</v>
      </c>
      <c r="F23" s="51">
        <v>0.1</v>
      </c>
    </row>
    <row r="24" spans="4:6" x14ac:dyDescent="0.25">
      <c r="D24" s="50" t="s">
        <v>152</v>
      </c>
      <c r="E24" s="57">
        <v>4648</v>
      </c>
      <c r="F24" s="51" t="s">
        <v>171</v>
      </c>
    </row>
    <row r="25" spans="4:6" x14ac:dyDescent="0.25">
      <c r="D25" s="50" t="s">
        <v>153</v>
      </c>
      <c r="E25" s="57">
        <v>4913</v>
      </c>
      <c r="F25" s="51">
        <v>0.03</v>
      </c>
    </row>
    <row r="26" spans="4:6" x14ac:dyDescent="0.25">
      <c r="D26" s="50" t="s">
        <v>154</v>
      </c>
      <c r="E26" s="57">
        <v>3168</v>
      </c>
      <c r="F26" s="51">
        <v>0.1</v>
      </c>
    </row>
    <row r="27" spans="4:6" x14ac:dyDescent="0.25">
      <c r="D27" s="50" t="s">
        <v>155</v>
      </c>
      <c r="E27" s="57">
        <v>2503</v>
      </c>
      <c r="F27" s="51" t="s">
        <v>171</v>
      </c>
    </row>
    <row r="28" spans="4:6" x14ac:dyDescent="0.25">
      <c r="D28" s="50" t="s">
        <v>156</v>
      </c>
      <c r="E28" s="57">
        <v>4321</v>
      </c>
      <c r="F28" s="51">
        <v>0.1</v>
      </c>
    </row>
    <row r="29" spans="4:6" x14ac:dyDescent="0.25">
      <c r="D29" s="50" t="s">
        <v>157</v>
      </c>
      <c r="E29" s="57">
        <v>3860</v>
      </c>
      <c r="F29" s="51">
        <v>0.1</v>
      </c>
    </row>
    <row r="30" spans="4:6" x14ac:dyDescent="0.25">
      <c r="D30" s="50" t="s">
        <v>158</v>
      </c>
      <c r="E30" s="57">
        <v>3018</v>
      </c>
      <c r="F30" s="51" t="s">
        <v>171</v>
      </c>
    </row>
    <row r="31" spans="4:6" x14ac:dyDescent="0.25">
      <c r="D31" s="50" t="s">
        <v>159</v>
      </c>
      <c r="E31" s="57">
        <v>3682</v>
      </c>
      <c r="F31" s="51" t="s">
        <v>171</v>
      </c>
    </row>
    <row r="32" spans="4:6" x14ac:dyDescent="0.25">
      <c r="D32" s="50" t="s">
        <v>160</v>
      </c>
      <c r="E32" s="57">
        <v>3194</v>
      </c>
      <c r="F32" s="51" t="s">
        <v>171</v>
      </c>
    </row>
    <row r="33" spans="4:6" x14ac:dyDescent="0.25">
      <c r="D33" s="50" t="s">
        <v>161</v>
      </c>
      <c r="E33" s="57">
        <v>4099</v>
      </c>
      <c r="F33" s="51" t="s">
        <v>171</v>
      </c>
    </row>
    <row r="34" spans="4:6" x14ac:dyDescent="0.25">
      <c r="D34" s="50" t="s">
        <v>162</v>
      </c>
      <c r="E34" s="57">
        <v>3988</v>
      </c>
      <c r="F34" s="51">
        <v>0.15</v>
      </c>
    </row>
    <row r="35" spans="4:6" x14ac:dyDescent="0.25">
      <c r="D35" s="50" t="s">
        <v>163</v>
      </c>
      <c r="E35" s="57">
        <v>4744</v>
      </c>
      <c r="F35" s="51">
        <v>0.03</v>
      </c>
    </row>
    <row r="36" spans="4:6" x14ac:dyDescent="0.25">
      <c r="D36" s="50" t="s">
        <v>164</v>
      </c>
      <c r="E36" s="57">
        <v>2907</v>
      </c>
      <c r="F36" s="51">
        <v>0.03</v>
      </c>
    </row>
    <row r="37" spans="4:6" x14ac:dyDescent="0.25">
      <c r="D37" s="50" t="s">
        <v>165</v>
      </c>
      <c r="E37" s="57">
        <v>3276</v>
      </c>
      <c r="F37" s="51" t="s">
        <v>171</v>
      </c>
    </row>
    <row r="38" spans="4:6" x14ac:dyDescent="0.25">
      <c r="D38" s="50" t="s">
        <v>166</v>
      </c>
      <c r="E38" s="57">
        <v>10000</v>
      </c>
      <c r="F38" s="51">
        <v>0.05</v>
      </c>
    </row>
    <row r="39" spans="4:6" x14ac:dyDescent="0.25">
      <c r="D39" s="50" t="s">
        <v>167</v>
      </c>
      <c r="E39" s="57">
        <v>3640</v>
      </c>
      <c r="F39" s="51">
        <v>0.03</v>
      </c>
    </row>
    <row r="40" spans="4:6" x14ac:dyDescent="0.25">
      <c r="D40" s="50" t="s">
        <v>168</v>
      </c>
      <c r="E40" s="57">
        <v>3767</v>
      </c>
      <c r="F40" s="51" t="s">
        <v>171</v>
      </c>
    </row>
    <row r="41" spans="4:6" x14ac:dyDescent="0.25">
      <c r="D41" s="59" t="s">
        <v>151</v>
      </c>
      <c r="E41" s="60">
        <v>4007</v>
      </c>
      <c r="F41" s="61">
        <v>0.1</v>
      </c>
    </row>
    <row r="42" spans="4:6" x14ac:dyDescent="0.25">
      <c r="D42" s="50" t="s">
        <v>152</v>
      </c>
      <c r="E42" s="57">
        <v>4648</v>
      </c>
      <c r="F42" s="51" t="s">
        <v>171</v>
      </c>
    </row>
    <row r="43" spans="4:6" x14ac:dyDescent="0.25">
      <c r="D43" s="50" t="s">
        <v>153</v>
      </c>
      <c r="E43" s="57">
        <v>4913</v>
      </c>
      <c r="F43" s="51">
        <v>0.03</v>
      </c>
    </row>
    <row r="44" spans="4:6" x14ac:dyDescent="0.25">
      <c r="D44" s="50" t="s">
        <v>154</v>
      </c>
      <c r="E44" s="57">
        <v>3168</v>
      </c>
      <c r="F44" s="51">
        <v>0.1</v>
      </c>
    </row>
    <row r="45" spans="4:6" x14ac:dyDescent="0.25">
      <c r="D45" s="50" t="s">
        <v>155</v>
      </c>
      <c r="E45" s="57">
        <v>2503</v>
      </c>
      <c r="F45" s="51" t="s">
        <v>171</v>
      </c>
    </row>
    <row r="46" spans="4:6" x14ac:dyDescent="0.25">
      <c r="D46" s="50" t="s">
        <v>156</v>
      </c>
      <c r="E46" s="57">
        <v>4321</v>
      </c>
      <c r="F46" s="51">
        <v>0.1</v>
      </c>
    </row>
    <row r="47" spans="4:6" x14ac:dyDescent="0.25">
      <c r="D47" s="50" t="s">
        <v>157</v>
      </c>
      <c r="E47" s="57">
        <v>3860</v>
      </c>
      <c r="F47" s="51">
        <v>0.1</v>
      </c>
    </row>
    <row r="48" spans="4:6" x14ac:dyDescent="0.25">
      <c r="D48" s="50" t="s">
        <v>158</v>
      </c>
      <c r="E48" s="57">
        <v>3018</v>
      </c>
      <c r="F48" s="51" t="s">
        <v>171</v>
      </c>
    </row>
    <row r="49" spans="4:6" x14ac:dyDescent="0.25">
      <c r="D49" s="50" t="s">
        <v>159</v>
      </c>
      <c r="E49" s="57">
        <v>3682</v>
      </c>
      <c r="F49" s="51" t="s">
        <v>171</v>
      </c>
    </row>
    <row r="50" spans="4:6" x14ac:dyDescent="0.25">
      <c r="D50" s="50" t="s">
        <v>160</v>
      </c>
      <c r="E50" s="57">
        <v>3194</v>
      </c>
      <c r="F50" s="51" t="s">
        <v>171</v>
      </c>
    </row>
    <row r="51" spans="4:6" x14ac:dyDescent="0.25">
      <c r="D51" s="50" t="s">
        <v>161</v>
      </c>
      <c r="E51" s="57">
        <v>4099</v>
      </c>
      <c r="F51" s="51" t="s">
        <v>171</v>
      </c>
    </row>
    <row r="52" spans="4:6" x14ac:dyDescent="0.25">
      <c r="D52" s="50" t="s">
        <v>162</v>
      </c>
      <c r="E52" s="57">
        <v>3988</v>
      </c>
      <c r="F52" s="51">
        <v>0.15</v>
      </c>
    </row>
    <row r="53" spans="4:6" x14ac:dyDescent="0.25">
      <c r="D53" s="50" t="s">
        <v>163</v>
      </c>
      <c r="E53" s="57">
        <v>4744</v>
      </c>
      <c r="F53" s="51">
        <v>0.03</v>
      </c>
    </row>
    <row r="54" spans="4:6" x14ac:dyDescent="0.25">
      <c r="D54" s="50" t="s">
        <v>164</v>
      </c>
      <c r="E54" s="57">
        <v>2907</v>
      </c>
      <c r="F54" s="51">
        <v>0.03</v>
      </c>
    </row>
    <row r="55" spans="4:6" x14ac:dyDescent="0.25">
      <c r="D55" s="50" t="s">
        <v>165</v>
      </c>
      <c r="E55" s="57">
        <v>3276</v>
      </c>
      <c r="F55" s="51" t="s">
        <v>171</v>
      </c>
    </row>
    <row r="56" spans="4:6" x14ac:dyDescent="0.25">
      <c r="D56" s="50" t="s">
        <v>166</v>
      </c>
      <c r="E56" s="57">
        <v>10000</v>
      </c>
      <c r="F56" s="51">
        <v>0.05</v>
      </c>
    </row>
    <row r="57" spans="4:6" x14ac:dyDescent="0.25">
      <c r="D57" s="50" t="s">
        <v>167</v>
      </c>
      <c r="E57" s="57">
        <v>3640</v>
      </c>
      <c r="F57" s="51">
        <v>0.03</v>
      </c>
    </row>
    <row r="58" spans="4:6" x14ac:dyDescent="0.25">
      <c r="D58" s="52" t="s">
        <v>168</v>
      </c>
      <c r="E58" s="58">
        <v>3767</v>
      </c>
      <c r="F58" s="53" t="s">
        <v>171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Funkcje mat. i stat.</vt:lpstr>
      <vt:lpstr>Arkusz1</vt:lpstr>
      <vt:lpstr>Arkusz2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Leśniak</dc:creator>
  <cp:lastModifiedBy>Kamila Leśniak</cp:lastModifiedBy>
  <cp:lastPrinted>2021-06-24T18:14:20Z</cp:lastPrinted>
  <dcterms:created xsi:type="dcterms:W3CDTF">2020-11-02T10:36:55Z</dcterms:created>
  <dcterms:modified xsi:type="dcterms:W3CDTF">2022-03-31T07:58:56Z</dcterms:modified>
</cp:coreProperties>
</file>